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27795" windowHeight="13875"/>
  </bookViews>
  <sheets>
    <sheet name="суммы к 10-11 прилож" sheetId="3" r:id="rId1"/>
  </sheets>
  <definedNames>
    <definedName name="_xlnm._FilterDatabase" localSheetId="0" hidden="1">'суммы к 10-11 прилож'!$A$7:$E$527</definedName>
    <definedName name="_xlnm.Print_Titles" localSheetId="0">'суммы к 10-11 прилож'!$6:$6</definedName>
    <definedName name="_xlnm.Print_Area" localSheetId="0">'суммы к 10-11 прилож'!$A$1:$E$531</definedName>
  </definedNames>
  <calcPr calcId="144525" refMode="R1C1"/>
</workbook>
</file>

<file path=xl/calcChain.xml><?xml version="1.0" encoding="utf-8"?>
<calcChain xmlns="http://schemas.openxmlformats.org/spreadsheetml/2006/main">
  <c r="E377" i="3" l="1"/>
  <c r="D377" i="3"/>
  <c r="E493" i="3"/>
  <c r="D493" i="3"/>
  <c r="E277" i="3"/>
  <c r="D277" i="3"/>
  <c r="E216" i="3"/>
  <c r="D216" i="3"/>
  <c r="E111" i="3"/>
  <c r="D111" i="3"/>
  <c r="D523" i="3" l="1"/>
  <c r="D522" i="3" s="1"/>
  <c r="D521" i="3" s="1"/>
  <c r="E523" i="3"/>
  <c r="E522" i="3" s="1"/>
  <c r="E521" i="3" s="1"/>
  <c r="D519" i="3"/>
  <c r="D518" i="3" s="1"/>
  <c r="D517" i="3" s="1"/>
  <c r="E519" i="3"/>
  <c r="E518" i="3" s="1"/>
  <c r="E517" i="3" s="1"/>
  <c r="D515" i="3"/>
  <c r="D514" i="3" s="1"/>
  <c r="D513" i="3" s="1"/>
  <c r="E515" i="3"/>
  <c r="E514" i="3" s="1"/>
  <c r="E513" i="3" s="1"/>
  <c r="E511" i="3"/>
  <c r="D511" i="3"/>
  <c r="E509" i="3"/>
  <c r="D509" i="3"/>
  <c r="E507" i="3"/>
  <c r="D507" i="3"/>
  <c r="E505" i="3"/>
  <c r="D505" i="3"/>
  <c r="E503" i="3"/>
  <c r="D503" i="3"/>
  <c r="E501" i="3"/>
  <c r="D501" i="3"/>
  <c r="D499" i="3"/>
  <c r="E499" i="3"/>
  <c r="D497" i="3"/>
  <c r="E497" i="3"/>
  <c r="D495" i="3"/>
  <c r="D492" i="3" s="1"/>
  <c r="E495" i="3"/>
  <c r="E492" i="3" s="1"/>
  <c r="D490" i="3"/>
  <c r="E490" i="3"/>
  <c r="D488" i="3"/>
  <c r="E488" i="3"/>
  <c r="D485" i="3"/>
  <c r="E485" i="3"/>
  <c r="D482" i="3"/>
  <c r="E482" i="3"/>
  <c r="D480" i="3"/>
  <c r="E480" i="3"/>
  <c r="D476" i="3"/>
  <c r="E476" i="3"/>
  <c r="D472" i="3"/>
  <c r="E472" i="3"/>
  <c r="D469" i="3"/>
  <c r="E469" i="3"/>
  <c r="D466" i="3"/>
  <c r="E466" i="3"/>
  <c r="D464" i="3"/>
  <c r="E464" i="3"/>
  <c r="D462" i="3"/>
  <c r="E462" i="3"/>
  <c r="D459" i="3"/>
  <c r="E459" i="3"/>
  <c r="D455" i="3"/>
  <c r="E455" i="3"/>
  <c r="D453" i="3"/>
  <c r="E453" i="3"/>
  <c r="D451" i="3"/>
  <c r="E451" i="3"/>
  <c r="D447" i="3"/>
  <c r="E447" i="3"/>
  <c r="D443" i="3"/>
  <c r="D442" i="3" s="1"/>
  <c r="E443" i="3"/>
  <c r="E442" i="3" s="1"/>
  <c r="D440" i="3"/>
  <c r="D439" i="3" s="1"/>
  <c r="E440" i="3"/>
  <c r="E439" i="3" s="1"/>
  <c r="D437" i="3"/>
  <c r="D436" i="3" s="1"/>
  <c r="E437" i="3"/>
  <c r="E436" i="3" s="1"/>
  <c r="E435" i="3" s="1"/>
  <c r="D433" i="3"/>
  <c r="E433" i="3"/>
  <c r="D431" i="3"/>
  <c r="E431" i="3"/>
  <c r="D429" i="3"/>
  <c r="D428" i="3" s="1"/>
  <c r="E429" i="3"/>
  <c r="D426" i="3"/>
  <c r="D425" i="3" s="1"/>
  <c r="D424" i="3" s="1"/>
  <c r="E426" i="3"/>
  <c r="E425" i="3" s="1"/>
  <c r="D419" i="3"/>
  <c r="D418" i="3" s="1"/>
  <c r="D417" i="3" s="1"/>
  <c r="D416" i="3" s="1"/>
  <c r="E419" i="3"/>
  <c r="E418" i="3" s="1"/>
  <c r="E417" i="3" s="1"/>
  <c r="E416" i="3" s="1"/>
  <c r="D404" i="3"/>
  <c r="D403" i="3" s="1"/>
  <c r="E404" i="3"/>
  <c r="E403" i="3" s="1"/>
  <c r="D408" i="3"/>
  <c r="E408" i="3"/>
  <c r="E414" i="3"/>
  <c r="D414" i="3"/>
  <c r="E412" i="3"/>
  <c r="D412" i="3"/>
  <c r="E401" i="3"/>
  <c r="D401" i="3"/>
  <c r="E399" i="3"/>
  <c r="D399" i="3"/>
  <c r="E396" i="3"/>
  <c r="D396" i="3"/>
  <c r="E394" i="3"/>
  <c r="D394" i="3"/>
  <c r="D392" i="3"/>
  <c r="E392" i="3"/>
  <c r="E388" i="3"/>
  <c r="E387" i="3" s="1"/>
  <c r="D388" i="3"/>
  <c r="D387" i="3" s="1"/>
  <c r="E386" i="3"/>
  <c r="E385" i="3" s="1"/>
  <c r="E384" i="3" s="1"/>
  <c r="D386" i="3"/>
  <c r="D385" i="3" s="1"/>
  <c r="D384" i="3" s="1"/>
  <c r="E383" i="3"/>
  <c r="E382" i="3" s="1"/>
  <c r="E381" i="3" s="1"/>
  <c r="D383" i="3"/>
  <c r="D382" i="3" s="1"/>
  <c r="D381" i="3" s="1"/>
  <c r="E380" i="3"/>
  <c r="E379" i="3" s="1"/>
  <c r="E378" i="3" s="1"/>
  <c r="D380" i="3"/>
  <c r="D379" i="3" s="1"/>
  <c r="D378" i="3" s="1"/>
  <c r="D372" i="3"/>
  <c r="D371" i="3" s="1"/>
  <c r="D370" i="3" s="1"/>
  <c r="D369" i="3" s="1"/>
  <c r="E372" i="3"/>
  <c r="E371" i="3" s="1"/>
  <c r="E370" i="3" s="1"/>
  <c r="E369" i="3" s="1"/>
  <c r="D350" i="3"/>
  <c r="E350" i="3"/>
  <c r="D348" i="3"/>
  <c r="E348" i="3"/>
  <c r="E367" i="3"/>
  <c r="D367" i="3"/>
  <c r="D362" i="3"/>
  <c r="E362" i="3"/>
  <c r="E365" i="3"/>
  <c r="D365" i="3"/>
  <c r="E358" i="3"/>
  <c r="D358" i="3"/>
  <c r="E356" i="3"/>
  <c r="D356" i="3"/>
  <c r="D344" i="3"/>
  <c r="E344" i="3"/>
  <c r="E340" i="3"/>
  <c r="D340" i="3"/>
  <c r="E338" i="3"/>
  <c r="D338" i="3"/>
  <c r="E336" i="3"/>
  <c r="D336" i="3"/>
  <c r="D354" i="3"/>
  <c r="E354" i="3"/>
  <c r="D330" i="3"/>
  <c r="D329" i="3" s="1"/>
  <c r="E330" i="3"/>
  <c r="E329" i="3" s="1"/>
  <c r="D326" i="3"/>
  <c r="E326" i="3"/>
  <c r="E325" i="3" s="1"/>
  <c r="E322" i="3"/>
  <c r="E321" i="3" s="1"/>
  <c r="D322" i="3"/>
  <c r="D321" i="3" s="1"/>
  <c r="E319" i="3"/>
  <c r="E318" i="3" s="1"/>
  <c r="D319" i="3"/>
  <c r="D318" i="3" s="1"/>
  <c r="D315" i="3"/>
  <c r="D314" i="3" s="1"/>
  <c r="D313" i="3" s="1"/>
  <c r="E315" i="3"/>
  <c r="E314" i="3" s="1"/>
  <c r="E313" i="3" s="1"/>
  <c r="D325" i="3"/>
  <c r="D310" i="3"/>
  <c r="E310" i="3"/>
  <c r="D308" i="3"/>
  <c r="E308" i="3"/>
  <c r="D305" i="3"/>
  <c r="E305" i="3"/>
  <c r="D301" i="3"/>
  <c r="D300" i="3" s="1"/>
  <c r="E301" i="3"/>
  <c r="E300" i="3" s="1"/>
  <c r="D298" i="3"/>
  <c r="D297" i="3" s="1"/>
  <c r="E298" i="3"/>
  <c r="E297" i="3" s="1"/>
  <c r="D293" i="3"/>
  <c r="D292" i="3" s="1"/>
  <c r="E293" i="3"/>
  <c r="E292" i="3" s="1"/>
  <c r="D263" i="3"/>
  <c r="E263" i="3"/>
  <c r="D275" i="3"/>
  <c r="E275" i="3"/>
  <c r="D272" i="3"/>
  <c r="E272" i="3"/>
  <c r="D269" i="3"/>
  <c r="E269" i="3"/>
  <c r="D266" i="3"/>
  <c r="E266" i="3"/>
  <c r="D260" i="3"/>
  <c r="E260" i="3"/>
  <c r="D257" i="3"/>
  <c r="E257" i="3"/>
  <c r="D255" i="3"/>
  <c r="E255" i="3"/>
  <c r="D252" i="3"/>
  <c r="E252" i="3"/>
  <c r="D250" i="3"/>
  <c r="E250" i="3"/>
  <c r="D248" i="3"/>
  <c r="E248" i="3"/>
  <c r="D245" i="3"/>
  <c r="E245" i="3"/>
  <c r="D242" i="3"/>
  <c r="E242" i="3"/>
  <c r="D239" i="3"/>
  <c r="E239" i="3"/>
  <c r="D236" i="3"/>
  <c r="E236" i="3"/>
  <c r="D233" i="3"/>
  <c r="E233" i="3"/>
  <c r="D230" i="3"/>
  <c r="E230" i="3"/>
  <c r="D227" i="3"/>
  <c r="E227" i="3"/>
  <c r="D224" i="3"/>
  <c r="E224" i="3"/>
  <c r="D221" i="3"/>
  <c r="E221" i="3"/>
  <c r="D219" i="3"/>
  <c r="E219" i="3"/>
  <c r="D213" i="3"/>
  <c r="E213" i="3"/>
  <c r="D286" i="3"/>
  <c r="E286" i="3"/>
  <c r="D283" i="3"/>
  <c r="E283" i="3"/>
  <c r="D281" i="3"/>
  <c r="E281" i="3"/>
  <c r="D207" i="3"/>
  <c r="E207" i="3"/>
  <c r="D204" i="3"/>
  <c r="E204" i="3"/>
  <c r="D202" i="3"/>
  <c r="E202" i="3"/>
  <c r="D200" i="3"/>
  <c r="E200" i="3"/>
  <c r="D196" i="3"/>
  <c r="E196" i="3"/>
  <c r="E192" i="3"/>
  <c r="E191" i="3" s="1"/>
  <c r="E190" i="3" s="1"/>
  <c r="D192" i="3"/>
  <c r="D191" i="3" s="1"/>
  <c r="D190" i="3" s="1"/>
  <c r="D14" i="3"/>
  <c r="E14" i="3"/>
  <c r="E428" i="3" l="1"/>
  <c r="E424" i="3" s="1"/>
  <c r="D435" i="3"/>
  <c r="E361" i="3"/>
  <c r="E360" i="3" s="1"/>
  <c r="E475" i="3"/>
  <c r="D475" i="3"/>
  <c r="D484" i="3"/>
  <c r="E484" i="3"/>
  <c r="E446" i="3"/>
  <c r="E445" i="3" s="1"/>
  <c r="D446" i="3"/>
  <c r="D445" i="3" s="1"/>
  <c r="E398" i="3"/>
  <c r="D391" i="3"/>
  <c r="E391" i="3"/>
  <c r="D398" i="3"/>
  <c r="E407" i="3"/>
  <c r="E406" i="3" s="1"/>
  <c r="D407" i="3"/>
  <c r="D406" i="3" s="1"/>
  <c r="D335" i="3"/>
  <c r="D334" i="3" s="1"/>
  <c r="E343" i="3"/>
  <c r="E342" i="3" s="1"/>
  <c r="D317" i="3"/>
  <c r="D353" i="3"/>
  <c r="D352" i="3" s="1"/>
  <c r="D343" i="3"/>
  <c r="D342" i="3" s="1"/>
  <c r="E335" i="3"/>
  <c r="E334" i="3" s="1"/>
  <c r="D361" i="3"/>
  <c r="D360" i="3" s="1"/>
  <c r="E353" i="3"/>
  <c r="E352" i="3" s="1"/>
  <c r="D324" i="3"/>
  <c r="D304" i="3"/>
  <c r="D303" i="3" s="1"/>
  <c r="E324" i="3"/>
  <c r="E317" i="3"/>
  <c r="E304" i="3"/>
  <c r="E303" i="3" s="1"/>
  <c r="E291" i="3"/>
  <c r="D291" i="3"/>
  <c r="D280" i="3"/>
  <c r="D279" i="3" s="1"/>
  <c r="E280" i="3"/>
  <c r="E279" i="3" s="1"/>
  <c r="E212" i="3"/>
  <c r="D254" i="3"/>
  <c r="E254" i="3"/>
  <c r="E274" i="3"/>
  <c r="D274" i="3"/>
  <c r="D212" i="3"/>
  <c r="E195" i="3"/>
  <c r="E194" i="3" s="1"/>
  <c r="E189" i="3" s="1"/>
  <c r="D195" i="3"/>
  <c r="D194" i="3" s="1"/>
  <c r="D189" i="3" s="1"/>
  <c r="D184" i="3"/>
  <c r="D183" i="3" s="1"/>
  <c r="E184" i="3"/>
  <c r="E183" i="3" s="1"/>
  <c r="D187" i="3"/>
  <c r="D186" i="3" s="1"/>
  <c r="E187" i="3"/>
  <c r="E186" i="3" s="1"/>
  <c r="D181" i="3"/>
  <c r="D180" i="3" s="1"/>
  <c r="E181" i="3"/>
  <c r="E180" i="3" s="1"/>
  <c r="D178" i="3"/>
  <c r="D177" i="3" s="1"/>
  <c r="E178" i="3"/>
  <c r="E177" i="3" s="1"/>
  <c r="D174" i="3"/>
  <c r="E174" i="3"/>
  <c r="D171" i="3"/>
  <c r="E171" i="3"/>
  <c r="D169" i="3"/>
  <c r="E169" i="3"/>
  <c r="D165" i="3"/>
  <c r="E165" i="3"/>
  <c r="E163" i="3"/>
  <c r="D163" i="3"/>
  <c r="D161" i="3"/>
  <c r="E161" i="3"/>
  <c r="D157" i="3"/>
  <c r="E157" i="3"/>
  <c r="D153" i="3"/>
  <c r="D152" i="3" s="1"/>
  <c r="E153" i="3"/>
  <c r="E152" i="3" s="1"/>
  <c r="D148" i="3"/>
  <c r="D147" i="3" s="1"/>
  <c r="E148" i="3"/>
  <c r="E147" i="3" s="1"/>
  <c r="E144" i="3"/>
  <c r="D144" i="3"/>
  <c r="E142" i="3"/>
  <c r="D142" i="3"/>
  <c r="D140" i="3"/>
  <c r="E140" i="3"/>
  <c r="D135" i="3"/>
  <c r="D134" i="3" s="1"/>
  <c r="E135" i="3"/>
  <c r="E134" i="3" s="1"/>
  <c r="D132" i="3"/>
  <c r="D131" i="3" s="1"/>
  <c r="E132" i="3"/>
  <c r="E131" i="3" s="1"/>
  <c r="D126" i="3"/>
  <c r="E126" i="3"/>
  <c r="D123" i="3"/>
  <c r="E123" i="3"/>
  <c r="D120" i="3"/>
  <c r="E120" i="3"/>
  <c r="D117" i="3"/>
  <c r="E117" i="3"/>
  <c r="D115" i="3"/>
  <c r="E115" i="3"/>
  <c r="D107" i="3"/>
  <c r="D106" i="3" s="1"/>
  <c r="E107" i="3"/>
  <c r="E106" i="3" s="1"/>
  <c r="D102" i="3"/>
  <c r="D101" i="3" s="1"/>
  <c r="E102" i="3"/>
  <c r="E101" i="3" s="1"/>
  <c r="D98" i="3"/>
  <c r="D97" i="3" s="1"/>
  <c r="E98" i="3"/>
  <c r="E97" i="3" s="1"/>
  <c r="D93" i="3"/>
  <c r="E93" i="3"/>
  <c r="D89" i="3"/>
  <c r="E89" i="3"/>
  <c r="D85" i="3"/>
  <c r="E85" i="3"/>
  <c r="D81" i="3"/>
  <c r="E81" i="3"/>
  <c r="D76" i="3"/>
  <c r="E76" i="3"/>
  <c r="D73" i="3"/>
  <c r="E73" i="3"/>
  <c r="D70" i="3"/>
  <c r="E70" i="3"/>
  <c r="D68" i="3"/>
  <c r="E68" i="3"/>
  <c r="D65" i="3"/>
  <c r="E65" i="3"/>
  <c r="D62" i="3"/>
  <c r="E62" i="3"/>
  <c r="D59" i="3"/>
  <c r="E59" i="3"/>
  <c r="D54" i="3"/>
  <c r="E54" i="3"/>
  <c r="D50" i="3"/>
  <c r="D49" i="3" s="1"/>
  <c r="E50" i="3"/>
  <c r="E49" i="3" s="1"/>
  <c r="D46" i="3"/>
  <c r="E46" i="3"/>
  <c r="D42" i="3"/>
  <c r="E42" i="3"/>
  <c r="D39" i="3"/>
  <c r="E39" i="3"/>
  <c r="E37" i="3"/>
  <c r="D37" i="3"/>
  <c r="E35" i="3"/>
  <c r="D35" i="3"/>
  <c r="D33" i="3"/>
  <c r="E33" i="3"/>
  <c r="D29" i="3"/>
  <c r="E29" i="3"/>
  <c r="D24" i="3"/>
  <c r="E24" i="3"/>
  <c r="D22" i="3"/>
  <c r="E22" i="3"/>
  <c r="D18" i="3"/>
  <c r="E18" i="3"/>
  <c r="D11" i="3"/>
  <c r="D10" i="3" s="1"/>
  <c r="D9" i="3" s="1"/>
  <c r="E11" i="3"/>
  <c r="E10" i="3" s="1"/>
  <c r="E9" i="3" s="1"/>
  <c r="D423" i="3" l="1"/>
  <c r="E423" i="3"/>
  <c r="E290" i="3"/>
  <c r="D474" i="3"/>
  <c r="E474" i="3"/>
  <c r="E376" i="3"/>
  <c r="E390" i="3"/>
  <c r="D376" i="3"/>
  <c r="E389" i="3"/>
  <c r="D390" i="3"/>
  <c r="D389" i="3" s="1"/>
  <c r="E312" i="3"/>
  <c r="D312" i="3"/>
  <c r="E333" i="3"/>
  <c r="D333" i="3"/>
  <c r="D290" i="3"/>
  <c r="E211" i="3"/>
  <c r="E210" i="3" s="1"/>
  <c r="D211" i="3"/>
  <c r="D210" i="3" s="1"/>
  <c r="E156" i="3"/>
  <c r="E155" i="3" s="1"/>
  <c r="D156" i="3"/>
  <c r="D155" i="3" s="1"/>
  <c r="D139" i="3"/>
  <c r="D138" i="3" s="1"/>
  <c r="E146" i="3"/>
  <c r="D146" i="3"/>
  <c r="E139" i="3"/>
  <c r="E138" i="3" s="1"/>
  <c r="E110" i="3"/>
  <c r="E109" i="3" s="1"/>
  <c r="D110" i="3"/>
  <c r="D109" i="3" s="1"/>
  <c r="D53" i="3"/>
  <c r="E53" i="3"/>
  <c r="E88" i="3"/>
  <c r="D88" i="3"/>
  <c r="D28" i="3"/>
  <c r="D27" i="3" s="1"/>
  <c r="E28" i="3"/>
  <c r="E27" i="3" s="1"/>
  <c r="D17" i="3"/>
  <c r="D16" i="3" s="1"/>
  <c r="D8" i="3" s="1"/>
  <c r="E17" i="3"/>
  <c r="E16" i="3" s="1"/>
  <c r="E8" i="3" s="1"/>
  <c r="D52" i="3" l="1"/>
  <c r="D26" i="3" s="1"/>
  <c r="D7" i="3" s="1"/>
  <c r="E52" i="3"/>
  <c r="E26" i="3" s="1"/>
  <c r="E7" i="3" s="1"/>
</calcChain>
</file>

<file path=xl/sharedStrings.xml><?xml version="1.0" encoding="utf-8"?>
<sst xmlns="http://schemas.openxmlformats.org/spreadsheetml/2006/main" count="1567" uniqueCount="483">
  <si>
    <t>200</t>
  </si>
  <si>
    <t>Закупка товаров, работ и услуг для обеспечения государственных (муниципальных) нужд</t>
  </si>
  <si>
    <t>50.7.00.00000</t>
  </si>
  <si>
    <t>Выполнение других обязательств государства</t>
  </si>
  <si>
    <t>50.0.00.00000</t>
  </si>
  <si>
    <t>Руководство и управление в сфере установленных функций органов местного самоуправления</t>
  </si>
  <si>
    <t>12.2.03.21020</t>
  </si>
  <si>
    <t>Уличное освещение</t>
  </si>
  <si>
    <t>12.2.03.00000</t>
  </si>
  <si>
    <t>Основное мероприятие "Строительство, реконструкция, содержание сетей уличного освещения Александровского муниципального округа"</t>
  </si>
  <si>
    <t>12.2.02.21010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</si>
  <si>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</si>
  <si>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12.2.02.00000</t>
  </si>
  <si>
    <t>Основное мероприятие "Содержание, ремонт и оборудование мест (площадок) ТКО"</t>
  </si>
  <si>
    <t>12.2.00.00000</t>
  </si>
  <si>
    <t>Подпрограмма "Развитие жилищно-коммунального хозяйства"</t>
  </si>
  <si>
    <t>12.1.04.21060</t>
  </si>
  <si>
    <t>Прочие мероприятия по благоустройству территорий</t>
  </si>
  <si>
    <t>12.1.04.21040</t>
  </si>
  <si>
    <t>Озеленение</t>
  </si>
  <si>
    <t>12.1.04.21030</t>
  </si>
  <si>
    <t>12.1.04.00000</t>
  </si>
  <si>
    <t>Основное мероприятие "Благоустройство территорий Александровского муниципального округа"</t>
  </si>
  <si>
    <t>12.1.00.00000</t>
  </si>
  <si>
    <t>Подпрограмма "Комплексное развитие сельских территорий Александровского муниципального округа"</t>
  </si>
  <si>
    <t>12.0.00.00000</t>
  </si>
  <si>
    <t>Муниципальная программа Александровского муниципального округа Ставропольского края "Создание комфортных условий проживания населения"</t>
  </si>
  <si>
    <t>09.1.01.20570</t>
  </si>
  <si>
    <t>Содержание автомобильных дорог общего пользования местного значения Александровского муниципального округа</t>
  </si>
  <si>
    <t>09.1.01.00000</t>
  </si>
  <si>
    <t>Основное мероприятие "Содержание автомобильных дорог общего пользования местного значения Александровского муниципального округа"</t>
  </si>
  <si>
    <t>09.1.00.00000</t>
  </si>
  <si>
    <t>Подпрограмма "Строительство, ремонт и содержание дорог общего пользования местного значения"</t>
  </si>
  <si>
    <t>09.0.00.00000</t>
  </si>
  <si>
    <t>Муниципальная программа Александровского муниципального округа Ставропольского края "Повышение безопасности дорожного движения"</t>
  </si>
  <si>
    <t>300</t>
  </si>
  <si>
    <t>Социальное обеспечение и иные выплаты населению</t>
  </si>
  <si>
    <t>56.0.00.00000</t>
  </si>
  <si>
    <t>Непрограммные расходы на обеспечение иных общегосударственных функций</t>
  </si>
  <si>
    <t>56.2.00.22381</t>
  </si>
  <si>
    <t>Профилактика и устранение последствий распространения коронавирусной инфекции на территории Александровского муниципального округа Ставропольского края</t>
  </si>
  <si>
    <t>56.2.00.00000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</si>
  <si>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цели, определенные местной администрацией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</si>
  <si>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</si>
  <si>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</si>
  <si>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50.4.00.00000</t>
  </si>
  <si>
    <t>Центральный аппарат</t>
  </si>
  <si>
    <t>12.4.01.10190</t>
  </si>
  <si>
    <t>Диспансеризация муниципальных служащих</t>
  </si>
  <si>
    <t>12.4.01.10020</t>
  </si>
  <si>
    <t>Расходы на выплаты по оплате труда работников органов местного самоуправления</t>
  </si>
  <si>
    <t>800</t>
  </si>
  <si>
    <t>12.4.01.10010</t>
  </si>
  <si>
    <t>Иные бюджетные ассигнования</t>
  </si>
  <si>
    <t>Расходы на обеспечение функций органов местного самоуправления</t>
  </si>
  <si>
    <t>12.4.01.00000</t>
  </si>
  <si>
    <t>Основное мероприятие "Обеспечение реализации Программы"</t>
  </si>
  <si>
    <t>12.4.00.00000</t>
  </si>
  <si>
    <t>Подпрограмма "Обеспечение реализации муниципальной программы Александровского муниципального округа Ставропольского края "Создание комфортных условий проживания населения" и общепрограммные мероприятия"</t>
  </si>
  <si>
    <t>09.1.03.27840</t>
  </si>
  <si>
    <t>Проведение контроля за строительством, ремонтом автомобильных дорог общего пользования местного значения Александровского муниципального округа</t>
  </si>
  <si>
    <t>09.1.03.00000</t>
  </si>
  <si>
    <t>09.1.03.26460</t>
  </si>
  <si>
    <t>Подготовка сметной документации на ремонт участков автомобильных дорог общего пользования местного значения</t>
  </si>
  <si>
    <t>09.1.02.20580</t>
  </si>
  <si>
    <t>Обустройство пешеходных переходов на автомобильных дорогах общего пользования местного значения Александровского муниципального округа</t>
  </si>
  <si>
    <t>09.1.02.00000</t>
  </si>
  <si>
    <t>Основное мероприятие "Обустройство пешеходных переходов"</t>
  </si>
  <si>
    <t>06.0.00.00000</t>
  </si>
  <si>
    <t>Муниципальная программа Александровского муниципального округа Ставропольского края "Профилактика правонарушений"</t>
  </si>
  <si>
    <t>12.2.01.L4970</t>
  </si>
  <si>
    <t>Предоставление молодым семьям социальных выплат на приобретение (строительство) жилья</t>
  </si>
  <si>
    <t>12.2.01.00000</t>
  </si>
  <si>
    <t>Основное мероприятие "Улучшение жилищных условий граждан, проживающих на сельских территориях"</t>
  </si>
  <si>
    <t>50.7.00.10040</t>
  </si>
  <si>
    <t>Расходы, связанные с общегосударственным управлением</t>
  </si>
  <si>
    <t>50.7.00.10050</t>
  </si>
  <si>
    <t>Обеспечение гарантий муниципальных служащих Александровского муниципального округа в соответствии с законодательством Ставропольского края и муниципальными правовыми актами</t>
  </si>
  <si>
    <t>03.2.01.76530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</si>
  <si>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</si>
  <si>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03.2.01.10190</t>
  </si>
  <si>
    <t>03.2.01.10020</t>
  </si>
  <si>
    <t>03.2.01.10010</t>
  </si>
  <si>
    <t>03.2.01.00000</t>
  </si>
  <si>
    <t>03.2.00.00000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</si>
  <si>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сельского хозяйства" и общепрограммные мероприятия"</t>
  </si>
  <si>
    <t>03.1.01.76540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</si>
  <si>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</si>
  <si>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03.1.01.00000</t>
  </si>
  <si>
    <t>Основное мероприятие "Развитие растениеводства, плодоводства и овощеводства"</t>
  </si>
  <si>
    <t>03.1.00.00000</t>
  </si>
  <si>
    <t>Подпрограмма "Развитие растениеводства, животноводства, мелиорации земель сельскохозяйственного назначения, инвестиционной и технологической деятельности в сельскохозяйственном производстве"</t>
  </si>
  <si>
    <t>03.0.00.00000</t>
  </si>
  <si>
    <t>Муниципальная программа Александровского муниципального округа Ставропольского края "Развитие сельского хозяйства"</t>
  </si>
  <si>
    <t>03.2.01.20660</t>
  </si>
  <si>
    <t>Расходы на проведение соревнований в сельскохозяйственном производстве</t>
  </si>
  <si>
    <t>05.2.01.10190</t>
  </si>
  <si>
    <t>05.2.01.10020</t>
  </si>
  <si>
    <t>05.2.01.10010</t>
  </si>
  <si>
    <t>05.2.01.00000</t>
  </si>
  <si>
    <t>05.2.00.00000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</si>
  <si>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физической культуры и спорта" и общепрограммные мероприятия"</t>
  </si>
  <si>
    <t>05.0.00.00000</t>
  </si>
  <si>
    <t>Муниципальная программа Александровского муниципального округа Ставропольского края "Развитие физической культуры и спорта"</t>
  </si>
  <si>
    <t>Проведение мероприятий в области физической культуры и спорта</t>
  </si>
  <si>
    <t>05.1.02.00000</t>
  </si>
  <si>
    <t>Основное мероприятие "Организация и проведение спортивных и физкультурных мероприятий"</t>
  </si>
  <si>
    <t>05.1.00.00000</t>
  </si>
  <si>
    <t>Подпрограмма "Развитие физической культуры и массового спорта, подготовка спортивного резерва"</t>
  </si>
  <si>
    <t>600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</si>
  <si>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</si>
  <si>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</t>
  </si>
  <si>
    <t>Основное мероприятие "Физическое воспитание и физическое развитие граждан посредством проведения организованных и(или) самостоятельных занятий по видам спорта"</t>
  </si>
  <si>
    <t>05.1.03.11010</t>
  </si>
  <si>
    <t>05.1.03.00000</t>
  </si>
  <si>
    <t>Основное мероприятие "Подготовка спортивного резерва, организация проведения занятий по обучению населения плаванию"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</si>
  <si>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</si>
  <si>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05.1.01.00000</t>
  </si>
  <si>
    <t>04.3.01.76210</t>
  </si>
  <si>
    <t>Осуществление отдельных государственных полномочий в области труда и социальной защиты отдельных категорий граждан</t>
  </si>
  <si>
    <t>04.3.01.76100</t>
  </si>
  <si>
    <t>Организация и осуществление деятельности по опеке и попечительству в области здравоохранения</t>
  </si>
  <si>
    <t>04.3.01.10190</t>
  </si>
  <si>
    <t>04.3.01.00000</t>
  </si>
  <si>
    <t>04.3.00.00000</t>
  </si>
  <si>
    <t>Подпрограмма "Обеспечение реализации муниципальной программы Александровского муниципального округа Ставропольского края "Социальная поддержка граждан" и общепрограммные мероприятия"</t>
  </si>
  <si>
    <t>04.1.P1.55730</t>
  </si>
  <si>
    <t>Ежемесячная выплата в связи с рождением (усыновлением) первого ребенка</t>
  </si>
  <si>
    <t>04.1.P1.00000</t>
  </si>
  <si>
    <t>Реализация регионального проекта "Финансовая поддержка семей при рождении детей"</t>
  </si>
  <si>
    <t>04.1.02.53800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</si>
  <si>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</si>
  <si>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04.1.02.00000</t>
  </si>
  <si>
    <t>Основное мероприятие "Предоставление мер социальной поддержки семьям с детьми"</t>
  </si>
  <si>
    <t>04.1.01.52500</t>
  </si>
  <si>
    <t>Оплата жилищно-коммунальных услуг отдельным категориям граждан</t>
  </si>
  <si>
    <t>04.1.01.52200</t>
  </si>
  <si>
    <t>Осуществление ежегодной денежной выплаты лицам, награжденным нагрудным знаком "Почетный донор России"</t>
  </si>
  <si>
    <t>04.1.01.00000</t>
  </si>
  <si>
    <t>Основное мероприятие "Предоставление мер социальной поддержки отдельным категориям граждан"</t>
  </si>
  <si>
    <t>04.1.00.00000</t>
  </si>
  <si>
    <t>Подпрограмма "Социальное обеспечение населения Александровского муниципального округа"</t>
  </si>
  <si>
    <t>04.0.00.00000</t>
  </si>
  <si>
    <t>Муниципальная программа Александровского муниципального округа Ставропольского края "Социальная поддержка граждан"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</si>
  <si>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</si>
  <si>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04.1.P1.50840</t>
  </si>
  <si>
    <t>04.1.02.R3020</t>
  </si>
  <si>
    <t>Осуществление ежемесячных выплат на детей в возрасте от трех до семи лет включительно</t>
  </si>
  <si>
    <t>04.1.02.77650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</si>
  <si>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</si>
  <si>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04.1.02.77190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</si>
  <si>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</si>
  <si>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04.1.02.76280</t>
  </si>
  <si>
    <t>Выплата ежемесячной денежной компенсации на каждого ребенка в возрасте до 18 лет многодетным семьям</t>
  </si>
  <si>
    <t>04.1.02.76270</t>
  </si>
  <si>
    <t>Выплата пособия на ребенка</t>
  </si>
  <si>
    <t>Предоставление государственной социальной помощи малоимущим семьям, малоимущим одиноко проживающим гражданам</t>
  </si>
  <si>
    <t>04.1.02.76260</t>
  </si>
  <si>
    <t>Выплата ежегодного социального пособия на проезд учащимся (студентам)</t>
  </si>
  <si>
    <t>04.1.01.R4620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</si>
  <si>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</si>
  <si>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04.1.01.R4040</t>
  </si>
  <si>
    <t>Оказание государственной социальной помощи на основании социального контракта отдельным категориям граждан</t>
  </si>
  <si>
    <t>04.1.01.78270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</si>
  <si>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</si>
  <si>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04.1.01.78260</t>
  </si>
  <si>
    <t>Предоставление гражданам субсидий на оплату жилого помещения и коммунальных услуг</t>
  </si>
  <si>
    <t>04.1.01.78250</t>
  </si>
  <si>
    <t>Ежемесячная денежная выплата семьям погибших ветеранов боевых действий</t>
  </si>
  <si>
    <t>04.1.01.78240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</si>
  <si>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</si>
  <si>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04.1.01.78230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</si>
  <si>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</si>
  <si>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04.1.01.78220</t>
  </si>
  <si>
    <t>Обеспечение мер социальной поддержки ветеранов труда Ставропольского края</t>
  </si>
  <si>
    <t>04.1.01.78210</t>
  </si>
  <si>
    <t>Обеспечение мер социальной поддержки ветеранов труда и тружеников тыла</t>
  </si>
  <si>
    <t>04.1.01.77820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</si>
  <si>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</si>
  <si>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04.1.01.77220</t>
  </si>
  <si>
    <t>04.1.01.76240</t>
  </si>
  <si>
    <t>07.4.01.10190</t>
  </si>
  <si>
    <t>07.4.01.10020</t>
  </si>
  <si>
    <t>07.4.01.10010</t>
  </si>
  <si>
    <t>07.4.01.00000</t>
  </si>
  <si>
    <t>07.4.00.00000</t>
  </si>
  <si>
    <t>Подпрограмма "Обеспечение реализации муниципальной программы Александровского муниципального округа Ставропольского края "Сохранение и развитие культуры" и общепрограммные мероприятия"</t>
  </si>
  <si>
    <t>07.0.00.00000</t>
  </si>
  <si>
    <t>Муниципальная программа Александровского муниципального округа Ставропольского края "Сохранение и развитие культуры"</t>
  </si>
  <si>
    <t>07.2.01.S8540</t>
  </si>
  <si>
    <t>Комплектование книжных фондов библиотек муниципальных образований</t>
  </si>
  <si>
    <t>07.2.01.80010</t>
  </si>
  <si>
    <t>Меры социальной поддержки отдельных категорий граждан, работающих и проживающих в сельской местности</t>
  </si>
  <si>
    <t>07.2.01.11010</t>
  </si>
  <si>
    <t>07.2.01.00000</t>
  </si>
  <si>
    <t>Основное мероприятие "Осуществление библиотечного, библиографического и информационного обслуживания пользователей муниципальных библиотек"</t>
  </si>
  <si>
    <t>07.2.00.00000</t>
  </si>
  <si>
    <t>Подпрограмма "Развитие системы библиотечного обслуживания населения"</t>
  </si>
  <si>
    <t>07.1.01.80010</t>
  </si>
  <si>
    <t>07.1.01.20980</t>
  </si>
  <si>
    <t>Мероприятия по обеспечению уровня пожарной безопасности</t>
  </si>
  <si>
    <t>07.1.01.11010</t>
  </si>
  <si>
    <t>07.1.01.00000</t>
  </si>
  <si>
    <t>Основное мероприятие "Организация и проведение культурно - досуговых мероприятий для различных групп граждан в целях сохранения и популяризации традиционной народной культуры "</t>
  </si>
  <si>
    <t>07.1.00.00000</t>
  </si>
  <si>
    <t>Подпрограмма "Организация культурно-досуговой деятельности"</t>
  </si>
  <si>
    <t>07.3.01.76890</t>
  </si>
  <si>
    <t>07.3.01.20980</t>
  </si>
  <si>
    <t>07.3.01.11010</t>
  </si>
  <si>
    <t>07.3.01.00000</t>
  </si>
  <si>
    <t>Основное мероприятие "Обеспечение предоставления дополнительного образования для детей и взрослых"</t>
  </si>
  <si>
    <t>07.3.00.00000</t>
  </si>
  <si>
    <t>Подпрограмма "Развитие дополнительного образования в сфере культуры"</t>
  </si>
  <si>
    <t>57.1.00.11010</t>
  </si>
  <si>
    <t>57.1.00.00000</t>
  </si>
  <si>
    <t>Непрограммные расходы на содержание центров методического, бухгалтерского и хозяйственного обеспечения</t>
  </si>
  <si>
    <t>57.0.00.00000</t>
  </si>
  <si>
    <t>Центры методического, бухгалтерского и хозяйственного обеспечения</t>
  </si>
  <si>
    <t>02.4.01.78140</t>
  </si>
  <si>
    <t>Выплата единовременного пособия усыновителям</t>
  </si>
  <si>
    <t>02.4.01.78130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</si>
  <si>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</si>
  <si>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02.4.01.78110</t>
  </si>
  <si>
    <t>Выплата денежных средств на содержание ребенка опекуну (попечителю)</t>
  </si>
  <si>
    <t>02.4.01.00000</t>
  </si>
  <si>
    <t>Основное мероприятие "Поддержка детей-сирот и детей, оставшихся без попечения родителей"</t>
  </si>
  <si>
    <t>02.4.00.00000</t>
  </si>
  <si>
    <t>Подпрограмма "Государственная поддержка семьи и детства"</t>
  </si>
  <si>
    <t>02.2.01.76140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</si>
  <si>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</si>
  <si>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02.2.01.00000</t>
  </si>
  <si>
    <t>Основное мероприятие "Обеспечение предоставления бесплатного общего образования"</t>
  </si>
  <si>
    <t>02.2.00.00000</t>
  </si>
  <si>
    <t>Подпрограмма "Развитие общего образования"</t>
  </si>
  <si>
    <t>02.1.01.76140</t>
  </si>
  <si>
    <t>02.1.01.00000</t>
  </si>
  <si>
    <t>Основное мероприятие "Обеспечение предоставления бесплатного дошкольного образования"</t>
  </si>
  <si>
    <t>02.1.00.00000</t>
  </si>
  <si>
    <t>Подпрограмма "Развитие дошкольного образования"</t>
  </si>
  <si>
    <t>02.0.00.00000</t>
  </si>
  <si>
    <t>Муниципальная программа Александровского муниципального округа Ставропольского края "Развитие образования"</t>
  </si>
  <si>
    <t>02.6.06.20930</t>
  </si>
  <si>
    <t>02.6.06.00000</t>
  </si>
  <si>
    <t>Основное мероприятие "Обеспечение доступности муниципальных услуг (функций), предоставляемых (исполняемых) отделом образования и его подведомственными учреждениями в электронном виде для организаций и населения Александровского муниципального округа"</t>
  </si>
  <si>
    <t>02.6.04.20880</t>
  </si>
  <si>
    <t>Организация и проведение фестиваля "Созвездие педагогических талантов"</t>
  </si>
  <si>
    <t>02.6.04.00000</t>
  </si>
  <si>
    <t>Основное мероприятие "Организация мероприятий в области образования"</t>
  </si>
  <si>
    <t>02.6.01.76200</t>
  </si>
  <si>
    <t>Расходы на организацию и осуществление деятельности по опеке и попечительству в области образования</t>
  </si>
  <si>
    <t>02.6.01.76100</t>
  </si>
  <si>
    <t>02.6.01.20860</t>
  </si>
  <si>
    <t>Расходы на обучение персонала муниципальных казенных учреждений</t>
  </si>
  <si>
    <t>02.6.01.11010</t>
  </si>
  <si>
    <t>02.6.01.10190</t>
  </si>
  <si>
    <t>02.6.01.10020</t>
  </si>
  <si>
    <t>02.6.01.10010</t>
  </si>
  <si>
    <t>02.6.01.00000</t>
  </si>
  <si>
    <t>02.6.00.00000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</si>
  <si>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образования" и общепрограммные мероприятия"</t>
  </si>
  <si>
    <t>Организация в период летних каникул работы профильных лагерей труда и отдыха для детей и подростков</t>
  </si>
  <si>
    <t>06.3.02.00000</t>
  </si>
  <si>
    <t>Основное мероприятие "Организация профильных лагерей труда и отдыха детей и подростков"</t>
  </si>
  <si>
    <t>06.3.00.00000</t>
  </si>
  <si>
    <t>Подпрограмма "Обеспечение реализации муниципальной программы Александровского муниципального округа Ставропольского края "Профилактика правонарушений" и общепрограммные мероприятия"</t>
  </si>
  <si>
    <t>02.6.02.20890</t>
  </si>
  <si>
    <t>Организация и обеспечение оздоровления детей, проживающих на территории Александровского муниципального округа</t>
  </si>
  <si>
    <t>02.6.02.00000</t>
  </si>
  <si>
    <t>Основное мероприятие "Создание условий для организации и обеспечения оздоровления детей в учреждениях образования"</t>
  </si>
  <si>
    <t>02.5.02.20370</t>
  </si>
  <si>
    <t>Проведение мероприятий для детей и молодежи</t>
  </si>
  <si>
    <t>02.5.02.00000</t>
  </si>
  <si>
    <t>Основное мероприятие "Поддержка молодёжных инициатив, развитие творческого, интеллектуального и физического потенциала молодёжи"</t>
  </si>
  <si>
    <t>02.5.01.11010</t>
  </si>
  <si>
    <t>02.5.01.00000</t>
  </si>
  <si>
    <t>Основное мероприятие "Обеспечение деятельности учреждений в области организационно-воспитательной работы с молодежью"</t>
  </si>
  <si>
    <t>02.5.00.00000</t>
  </si>
  <si>
    <t>Подпрограмма "Развитие молодежной политики"</t>
  </si>
  <si>
    <t>02.3.02.00000</t>
  </si>
  <si>
    <t>Основное мероприятие "Организация и обеспечение оздоровления детей в учреждениях дополнительного образования"</t>
  </si>
  <si>
    <t>02.3.00.00000</t>
  </si>
  <si>
    <t>Подпрограмма "Развитие дополнительного образования"</t>
  </si>
  <si>
    <t>02.2.02.20890</t>
  </si>
  <si>
    <t>02.2.02.00000</t>
  </si>
  <si>
    <t>Основное мероприятие "Организация и обеспечение оздоровления детей в общеобразовательных учреждениях"</t>
  </si>
  <si>
    <t>02.3.04.20930</t>
  </si>
  <si>
    <t>02.3.04.00000</t>
  </si>
  <si>
    <t>Основное мероприятие "Обеспечение доступности муниципальных услуг (функций) предоставляемых учреждениями дополнительного образования в электронном виде"</t>
  </si>
  <si>
    <t>02.3.01.76890</t>
  </si>
  <si>
    <t>02.3.01.22381</t>
  </si>
  <si>
    <t>02.3.01.20980</t>
  </si>
  <si>
    <t>02.3.01.20860</t>
  </si>
  <si>
    <t>02.3.01.11010</t>
  </si>
  <si>
    <t>02.3.01.00000</t>
  </si>
  <si>
    <t>Основное мероприятие "Обеспечение предоставления бесплатного дополнительного образования"</t>
  </si>
  <si>
    <t>06.3.01.00000</t>
  </si>
  <si>
    <t>Основное мероприятие "Реализация мероприятий по содействию занятости несовершеннолетних граждан"</t>
  </si>
  <si>
    <t>02.6.05.20920</t>
  </si>
  <si>
    <t>Чествование медалистов общеобразовательных учреждений</t>
  </si>
  <si>
    <t>02.6.05.00000</t>
  </si>
  <si>
    <t>Основное мероприятие "Создание условий для поддержки и развития одарённых детей"</t>
  </si>
  <si>
    <t>02.2.E2.50970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</si>
  <si>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</si>
  <si>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02.2.E2.00000</t>
  </si>
  <si>
    <t>Реализация регионального проекта "Успех каждого ребенка"</t>
  </si>
  <si>
    <t>02.2.E1.S1690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</si>
  <si>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</si>
  <si>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02.2.E1.00000</t>
  </si>
  <si>
    <t>Реализация регионального проекта "Современная школа"</t>
  </si>
  <si>
    <t>02.2.04.20930</t>
  </si>
  <si>
    <t>02.2.04.00000</t>
  </si>
  <si>
    <t>Основное мероприятие "Обеспечение доступности муниципальных услуг (функций) предоставляемых общеобразовательными организациями в электронном виде"</t>
  </si>
  <si>
    <t>02.2.01.L3040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</si>
  <si>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</si>
  <si>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02.2.01.77160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</si>
  <si>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</si>
  <si>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02.2.01.76890</t>
  </si>
  <si>
    <t>02.2.01.53030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</si>
  <si>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</si>
  <si>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02.2.01.23040</t>
  </si>
  <si>
    <t>Расходы на выплату денежной компенсации стоимости горячего питания родителям (законным представителям) обучающихся по образовательным программам начального общего образования в муниципальных образовательных организациях, имеющих заболевания, требующие индивидуального подхода к организации питания</t>
  </si>
  <si>
    <t>02.2.01.22381</t>
  </si>
  <si>
    <t>02.2.01.20980</t>
  </si>
  <si>
    <t>02.2.01.20860</t>
  </si>
  <si>
    <t>02.2.01.11010</t>
  </si>
  <si>
    <t>02.1.03.20930</t>
  </si>
  <si>
    <t>02.1.03.00000</t>
  </si>
  <si>
    <t>Основное мероприятие "Обеспечение доступности муниципальных услуг (функций) предоставляемых дошкольными образовательными организациями в электронном виде"</t>
  </si>
  <si>
    <t>02.1.01.77170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</si>
  <si>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</si>
  <si>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02.1.01.76890</t>
  </si>
  <si>
    <t>02.1.01.22381</t>
  </si>
  <si>
    <t>02.1.01.20980</t>
  </si>
  <si>
    <t>02.1.01.20860</t>
  </si>
  <si>
    <t>02.1.01.11010</t>
  </si>
  <si>
    <t>50.7.00.10120</t>
  </si>
  <si>
    <t>Расходы на повышение квалификации, переподготовку муниципальных служащих</t>
  </si>
  <si>
    <t>01.2.01.20620</t>
  </si>
  <si>
    <t>Расходы на мероприятия по обеспечению электронного документооборота централизованной бухгалтерии</t>
  </si>
  <si>
    <t>01.2.01.11010</t>
  </si>
  <si>
    <t>01.2.01.00000</t>
  </si>
  <si>
    <t>Основное мероприятие "Организация и осуществление процессов ведения централизованного бюджетного (бухгалтерского) учета, составление отчетности"</t>
  </si>
  <si>
    <t>01.2.00.00000</t>
  </si>
  <si>
    <t>Подпрограмма "Организация централизованного учета"</t>
  </si>
  <si>
    <t>01.0.00.00000</t>
  </si>
  <si>
    <t>Муниципальная программа Александровского муниципального округа Ставропольского края "Управление финансами"</t>
  </si>
  <si>
    <t>51.1.00.20410</t>
  </si>
  <si>
    <t>Резервный фонд местной администрации</t>
  </si>
  <si>
    <t>51.1.00.00000</t>
  </si>
  <si>
    <t>Резервные фонды местной администрации</t>
  </si>
  <si>
    <t>51.0.00.00000</t>
  </si>
  <si>
    <t>Резервные фонды</t>
  </si>
  <si>
    <t>01.3.01.10190</t>
  </si>
  <si>
    <t>01.3.01.10020</t>
  </si>
  <si>
    <t>01.3.01.10010</t>
  </si>
  <si>
    <t>01.3.01.00000</t>
  </si>
  <si>
    <t>Основное мероприятие "Обеспечение деятельности по реализации Программы"</t>
  </si>
  <si>
    <t>01.3.00.00000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</si>
  <si>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финансами" и общепрограммные мероприятия"</t>
  </si>
  <si>
    <t>10.1.04.20450</t>
  </si>
  <si>
    <t>Расходы на заключение контрактов по оказанию услуг кадастровыми инженерами при проведении муниципального земельного контроля по выявлению нарушений земельного законодательства</t>
  </si>
  <si>
    <t>10.1.04.00000</t>
  </si>
  <si>
    <t>Основное мероприятие "Исполнение муниципальной контрольной функции "Муниципальный земельный контроль на территории Александровского муниципального округа Ставропольского края"</t>
  </si>
  <si>
    <t>10.1.02.20430</t>
  </si>
  <si>
    <t>Расходы на проведение торгов по продаже права на заключение договоров аренды земельных участков, находящихся в муниципальной собственности Александровского муниципального округа Ставропольского края и земельных участков, государственная собственность на которые не разграничена</t>
  </si>
  <si>
    <t>10.1.02.20420</t>
  </si>
  <si>
    <t>Расходы на проведение кадастровых работ на земельных участках, отнесенных к муниципальной собственности Александровского муниципального округа Ставропольского края и на земельных участках, государственная собственность на которые не разграничена</t>
  </si>
  <si>
    <t>10.1.02.00000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</si>
  <si>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земельные участки и рациональное их использование"</t>
  </si>
  <si>
    <t>10.1.00.00000</t>
  </si>
  <si>
    <t>Подпрограмма "Управление муниципальной собственностью Александровского муниципального округа Ставропольского края в области имущественных и земельных отношений"</t>
  </si>
  <si>
    <t>10.0.00.00000</t>
  </si>
  <si>
    <t>Муниципальная программа Александровского муниципального округа Ставропольского края "Управление имуществом"</t>
  </si>
  <si>
    <t>10.2.01.10190</t>
  </si>
  <si>
    <t>10.2.01.10020</t>
  </si>
  <si>
    <t>10.2.01.10010</t>
  </si>
  <si>
    <t>10.2.01.00000</t>
  </si>
  <si>
    <t>10.2.00.00000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</si>
  <si>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имуществом" и общепрограммные мероприятия"</t>
  </si>
  <si>
    <t>10.1.01.10430</t>
  </si>
  <si>
    <t>Внедрение современных информационно-коммуникационных технологий в области имущественных и земельных отношений и приобретение программного обеспечения в рамках исполнения полномочий отдела</t>
  </si>
  <si>
    <t>10.1.01.10420</t>
  </si>
  <si>
    <t>Мероприятия по оценке объектов недвижимости, признание прав, регулирование отношений по муниципальной собственности</t>
  </si>
  <si>
    <t>10.1.01.10070</t>
  </si>
  <si>
    <t>Расходы на услуги по опубликованию муниципальных правовых актов и информации, относящейся к деятельности органов местного самоуправления</t>
  </si>
  <si>
    <t>10.1.01.00000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</si>
  <si>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объекты недвижимого имущества и эффективное управление, распоряжение этим имуществом и его использование"</t>
  </si>
  <si>
    <t>06.1.01.20940</t>
  </si>
  <si>
    <t>Предоставление субсидий казачьим обществам, находящимся на территории Александровского муниципального округа, на привлечение казаков к муниципальной и иной службе</t>
  </si>
  <si>
    <t>06.1.01.00000</t>
  </si>
  <si>
    <t>Основное мероприятие "Охрана общественного порядка"</t>
  </si>
  <si>
    <t>06.1.00.00000</t>
  </si>
  <si>
    <t>Подпрограмма "Муниципальная поддержка казачьих обществ"</t>
  </si>
  <si>
    <t>12.1.01.77150</t>
  </si>
  <si>
    <t>Организация мероприятий при осуществлении деятельности по обращению с животными без владельцев</t>
  </si>
  <si>
    <t>12.1.01.00000</t>
  </si>
  <si>
    <t>Основное мероприятие "Деятельность по обращению с животными без владельцев"</t>
  </si>
  <si>
    <t>11.3.01.11010</t>
  </si>
  <si>
    <t>11.3.01.00000</t>
  </si>
  <si>
    <t>Основное мероприятие "Развитие системы обеспечения вызова экстренных служб Александровского муниципального округа по единому номеру "112"</t>
  </si>
  <si>
    <t>11.3.00.00000</t>
  </si>
  <si>
    <t>Подпрограмма "Обеспечение реализации муниципальной программы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 и общепрограммные мероприятия"</t>
  </si>
  <si>
    <t>11.0.00.00000</t>
  </si>
  <si>
    <t>Муниципальная программа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</t>
  </si>
  <si>
    <t>50.7.00.10160</t>
  </si>
  <si>
    <t>Сопровождение системы автоматизации документооборота и делопроизводства "Дело"</t>
  </si>
  <si>
    <t>50.7.00.10130</t>
  </si>
  <si>
    <t>Расходы на содержание арендованного имущества и уплату арендных платежей в соответствии с заключенными договорами аренды</t>
  </si>
  <si>
    <t>50.7.00.10110</t>
  </si>
  <si>
    <t>Расходы на мероприятия по подведению итогов соревнования по организованному проведению работ по охране окружающей среды и санитарному благополучию населения Александровского муниципального округа</t>
  </si>
  <si>
    <t>50.7.00.10090</t>
  </si>
  <si>
    <t>Расходы по созданию и техническому сопровождению сайтов органов местного самоуправления Александровского муниципального округа Ставропольского края в сети "Интернет"</t>
  </si>
  <si>
    <t>50.7.00.10080</t>
  </si>
  <si>
    <t>Расходы на приобретение и содержание имущества, находящегося в муниципальной собственности муниципального образования</t>
  </si>
  <si>
    <t>50.7.00.10070</t>
  </si>
  <si>
    <t>50.7.00.10060</t>
  </si>
  <si>
    <t>Расходы по выплате членских и целевых взносов муниципальных образований</t>
  </si>
  <si>
    <t>12.4.01.76930</t>
  </si>
  <si>
    <t>Осуществление отдельных государственных полномочий Ставропольского края по созданию административных комиссий</t>
  </si>
  <si>
    <t>12.4.01.76610</t>
  </si>
  <si>
    <t>Обеспечение деятельности депутатов Думы Ставропольского края и их помощников в избирательном округе</t>
  </si>
  <si>
    <t>12.4.01.76360</t>
  </si>
  <si>
    <t>Создание и организация деятельности комиссий по делам несовершеннолетних и защите их прав</t>
  </si>
  <si>
    <t>12.4.01.11010</t>
  </si>
  <si>
    <t>08.1.01.11010</t>
  </si>
  <si>
    <t>08.1.01.00000</t>
  </si>
  <si>
    <t>Основное мероприятие "Обеспечение деятельности многофункционального центра предоставления государственных и муниципальных услуг"</t>
  </si>
  <si>
    <t>08.1.00.00000</t>
  </si>
  <si>
    <t>Подпрограмма "Создание условий для оптимизации и повышения качества предоставления государственных и муниципальных услуг"</t>
  </si>
  <si>
    <t>08.0.00.00000</t>
  </si>
  <si>
    <t>Муниципальная программа Александровского муниципального округа Ставропольского края "Снижение административных барьеров, оптимизация и повышение качества предоставления муниципальных услуг, информационная поддержка субъектов малого и среднего предпринимательства и защита прав потребителей в Александровском муниципальном округе"</t>
  </si>
  <si>
    <t>Проведение информационно-пропагандистских мероприятий, направленных на профилактику идеологии терроризма</t>
  </si>
  <si>
    <t>Основное мероприятие "Антитеррористическая пропаганда и предупреждение совершения актов террористической направленности"</t>
  </si>
  <si>
    <t>12.4.01.51200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</si>
  <si>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</si>
  <si>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12.4.01.76630</t>
  </si>
  <si>
    <t>Формирование, содержание и использование Архивного фонда Ставропольского края</t>
  </si>
  <si>
    <t>50.6.00.10190</t>
  </si>
  <si>
    <t>50.6.00.10020</t>
  </si>
  <si>
    <t>50.6.00.10010</t>
  </si>
  <si>
    <t>50.6.00.00000</t>
  </si>
  <si>
    <t>50.4.00.10190</t>
  </si>
  <si>
    <t>50.4.00.10020</t>
  </si>
  <si>
    <t>50.4.00.10010</t>
  </si>
  <si>
    <t>Наименование</t>
  </si>
  <si>
    <t>Сумма</t>
  </si>
  <si>
    <t>ВСЕГО:</t>
  </si>
  <si>
    <t>(тыс. рублей)</t>
  </si>
  <si>
    <t>Контрольно-счетная палата</t>
  </si>
  <si>
    <t>04.1.01.78730</t>
  </si>
  <si>
    <t>Осуществление выплаты социального пособия на погребение</t>
  </si>
  <si>
    <t>Содержание и уборка территорий общего пользования</t>
  </si>
  <si>
    <t>Осуществление первичного воинского учета органами местного самоуправления муниципальных и городских округов</t>
  </si>
  <si>
    <t>12.4.01.51180</t>
  </si>
  <si>
    <t>05.1.02.11010</t>
  </si>
  <si>
    <t>05.1.01.20020</t>
  </si>
  <si>
    <t>06.3.02.20960</t>
  </si>
  <si>
    <t>Подпрограмма "Межнациональные отношения, противодействие экстремизму и профилактика антитеррористической направленности"</t>
  </si>
  <si>
    <t>Основное мероприятие "Приобретение, установка и текущий ремонт систем видеонаблюдения"</t>
  </si>
  <si>
    <t>Ремонт и техническое обслуживание систем видеонаблюдения</t>
  </si>
  <si>
    <t>06.3.01.S7730</t>
  </si>
  <si>
    <t>Расходы на предоставление муниципальных услуг в электронном виде</t>
  </si>
  <si>
    <t>06.4.01.20210</t>
  </si>
  <si>
    <t>06.4.01.00000</t>
  </si>
  <si>
    <t>06.4.00.00000</t>
  </si>
  <si>
    <t xml:space="preserve">Реализация мероприятий по содействию занятости несовершеннолетних граждан, в возрасте от 14 до 18 лет, в свободное от учебы время, находящихся в трудной жизненной ситуации </t>
  </si>
  <si>
    <t>02.3.01.20810</t>
  </si>
  <si>
    <t>Финансирование затрат, связанных с реализацией проекта по обеспечению системы персонифицированного финансирования дополнительного образования детей</t>
  </si>
  <si>
    <t>02.2.02.78810</t>
  </si>
  <si>
    <t>Обеспечение отдыха и оздоровления детей</t>
  </si>
  <si>
    <t>02.3.02.78810</t>
  </si>
  <si>
    <t>06.4.02.00000</t>
  </si>
  <si>
    <t>06.4.02.20230</t>
  </si>
  <si>
    <t>Условно-утвержденные расходы</t>
  </si>
  <si>
    <t>Основное мероприятие ""Строительство и ремонт дорог общего пользования местного значения"</t>
  </si>
  <si>
    <t>Приложение 8
к решению Совета депутатов
Александровского 
муниципального округа
Ставропольского края
"О бюджете Александровского
муниципального округа
Ставропольского края 
на 2022 год и плановый период
2023 и 2024 годов"</t>
  </si>
  <si>
    <t xml:space="preserve"> РАСПРЕДЕЛЕНИЕ
бюджетных ассигнований по целевым статьям (муниципальным программам и непрограммным направлениям деятельности) (ЦСР)  и группам видов расходов классификации расходов бюджетов                                                                                                                                   на плановый период 2023 и 2024 годов</t>
  </si>
  <si>
    <t>ЦСР</t>
  </si>
  <si>
    <t>ВР</t>
  </si>
  <si>
    <t>1</t>
  </si>
  <si>
    <t>-</t>
  </si>
  <si>
    <t xml:space="preserve">Начальник финансового управления
администрации Александровского
муниципального округа
Ставропольского края                                                             </t>
  </si>
  <si>
    <t xml:space="preserve"> И.Е.Мацагоров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</si>
</sst>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00;[Red]\-000;&quot;&quot;"/>
    <numFmt numFmtId="166" formatCode="00\.0\.00\.00000;;&quot;&quot;"/>
    <numFmt numFmtId="167" formatCode="00;[Red]\-00;&quot;&quot;"/>
  </numFmts>
  <fonts count="5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164" fontId="4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/>
    <xf numFmtId="4" fontId="2" fillId="0" borderId="0" xfId="0" applyNumberFormat="1" applyFont="1" applyFill="1"/>
    <xf numFmtId="165" fontId="2" fillId="0" borderId="1" xfId="0" applyNumberFormat="1" applyFont="1" applyFill="1" applyBorder="1" applyAlignment="1" applyProtection="1">
      <alignment wrapText="1"/>
      <protection hidden="1"/>
    </xf>
    <xf numFmtId="0" fontId="3" fillId="0" borderId="0" xfId="2" applyFont="1" applyFill="1" applyAlignment="1">
      <alignment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 applyProtection="1">
      <protection hidden="1"/>
    </xf>
    <xf numFmtId="165" fontId="2" fillId="0" borderId="1" xfId="0" applyNumberFormat="1" applyFont="1" applyFill="1" applyBorder="1" applyAlignment="1" applyProtection="1">
      <protection hidden="1"/>
    </xf>
    <xf numFmtId="167" fontId="2" fillId="0" borderId="1" xfId="0" applyNumberFormat="1" applyFont="1" applyFill="1" applyBorder="1" applyAlignment="1" applyProtection="1">
      <protection hidden="1"/>
    </xf>
    <xf numFmtId="165" fontId="2" fillId="0" borderId="1" xfId="0" applyNumberFormat="1" applyFont="1" applyFill="1" applyBorder="1" applyAlignment="1" applyProtection="1">
      <alignment horizontal="center"/>
      <protection hidden="1"/>
    </xf>
    <xf numFmtId="0" fontId="3" fillId="0" borderId="0" xfId="0" applyFont="1" applyFill="1"/>
    <xf numFmtId="0" fontId="2" fillId="0" borderId="0" xfId="1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wrapText="1"/>
    </xf>
    <xf numFmtId="4" fontId="2" fillId="0" borderId="0" xfId="3" applyNumberFormat="1" applyFont="1" applyFill="1" applyAlignment="1">
      <alignment horizontal="right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Fill="1" applyBorder="1" applyAlignment="1" applyProtection="1">
      <protection hidden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right"/>
    </xf>
    <xf numFmtId="3" fontId="2" fillId="0" borderId="1" xfId="3" applyNumberFormat="1" applyFont="1" applyFill="1" applyBorder="1" applyAlignment="1">
      <alignment horizontal="center" vertical="center" wrapText="1"/>
    </xf>
    <xf numFmtId="3" fontId="2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1"/>
  <sheetViews>
    <sheetView showGridLines="0" tabSelected="1" topLeftCell="A475" zoomScaleNormal="100" workbookViewId="0">
      <selection activeCell="D6" sqref="D6:E6"/>
    </sheetView>
  </sheetViews>
  <sheetFormatPr defaultRowHeight="15.75" x14ac:dyDescent="0.25"/>
  <cols>
    <col min="1" max="1" width="75.7109375" style="4" customWidth="1"/>
    <col min="2" max="2" width="15.7109375" style="4" customWidth="1"/>
    <col min="3" max="3" width="4.7109375" style="4" customWidth="1"/>
    <col min="4" max="5" width="16.7109375" style="5" customWidth="1"/>
    <col min="6" max="138" width="9.140625" style="4" customWidth="1"/>
    <col min="139" max="16384" width="9.140625" style="4"/>
  </cols>
  <sheetData>
    <row r="1" spans="1:6" s="14" customFormat="1" ht="196.5" customHeight="1" x14ac:dyDescent="0.3">
      <c r="B1" s="27" t="s">
        <v>475</v>
      </c>
      <c r="C1" s="27"/>
      <c r="D1" s="27"/>
      <c r="E1" s="27"/>
      <c r="F1" s="7"/>
    </row>
    <row r="2" spans="1:6" s="14" customFormat="1" ht="101.25" customHeight="1" x14ac:dyDescent="0.3">
      <c r="A2" s="28" t="s">
        <v>476</v>
      </c>
      <c r="B2" s="29"/>
      <c r="C2" s="29"/>
      <c r="D2" s="28"/>
      <c r="E2" s="28"/>
    </row>
    <row r="3" spans="1:6" s="15" customFormat="1" x14ac:dyDescent="0.25">
      <c r="A3" s="1"/>
      <c r="B3" s="1"/>
      <c r="C3" s="1"/>
      <c r="D3" s="19"/>
      <c r="E3" s="19" t="s">
        <v>447</v>
      </c>
    </row>
    <row r="4" spans="1:6" s="15" customFormat="1" ht="37.5" customHeight="1" x14ac:dyDescent="0.25">
      <c r="A4" s="31" t="s">
        <v>444</v>
      </c>
      <c r="B4" s="30" t="s">
        <v>477</v>
      </c>
      <c r="C4" s="30" t="s">
        <v>478</v>
      </c>
      <c r="D4" s="26" t="s">
        <v>445</v>
      </c>
      <c r="E4" s="26"/>
    </row>
    <row r="5" spans="1:6" s="15" customFormat="1" ht="19.5" customHeight="1" x14ac:dyDescent="0.25">
      <c r="A5" s="31"/>
      <c r="B5" s="30"/>
      <c r="C5" s="30"/>
      <c r="D5" s="24">
        <v>2023</v>
      </c>
      <c r="E5" s="24">
        <v>2024</v>
      </c>
    </row>
    <row r="6" spans="1:6" s="15" customFormat="1" x14ac:dyDescent="0.25">
      <c r="A6" s="8" t="s">
        <v>479</v>
      </c>
      <c r="B6" s="9">
        <v>2</v>
      </c>
      <c r="C6" s="9">
        <v>3</v>
      </c>
      <c r="D6" s="25">
        <v>4</v>
      </c>
      <c r="E6" s="25">
        <v>5</v>
      </c>
    </row>
    <row r="7" spans="1:6" s="15" customFormat="1" x14ac:dyDescent="0.25">
      <c r="A7" s="3" t="s">
        <v>446</v>
      </c>
      <c r="B7" s="2"/>
      <c r="C7" s="2"/>
      <c r="D7" s="20">
        <f>D8+D26+D189+D210+D290+D312+D333+D369+D376+D389+D416+D423+D474+D513+D517+D521+D527</f>
        <v>1511905.5799999996</v>
      </c>
      <c r="E7" s="20">
        <f>E8+E26+E189+E210+E290+E312+E333+E369+E376+E389+E416+E423+E474+E513+E517+E521+E527</f>
        <v>1537164.4199999997</v>
      </c>
    </row>
    <row r="8" spans="1:6" ht="31.5" x14ac:dyDescent="0.25">
      <c r="A8" s="6" t="s">
        <v>345</v>
      </c>
      <c r="B8" s="10" t="s">
        <v>344</v>
      </c>
      <c r="C8" s="13" t="s">
        <v>480</v>
      </c>
      <c r="D8" s="21">
        <f t="shared" ref="D8:E8" si="0">D9+D16</f>
        <v>29562.55</v>
      </c>
      <c r="E8" s="21">
        <f t="shared" si="0"/>
        <v>29562.55</v>
      </c>
    </row>
    <row r="9" spans="1:6" x14ac:dyDescent="0.25">
      <c r="A9" s="6" t="s">
        <v>343</v>
      </c>
      <c r="B9" s="10" t="s">
        <v>342</v>
      </c>
      <c r="C9" s="13" t="s">
        <v>480</v>
      </c>
      <c r="D9" s="21">
        <f t="shared" ref="D9:E9" si="1">D10</f>
        <v>16268.369999999999</v>
      </c>
      <c r="E9" s="21">
        <f t="shared" si="1"/>
        <v>16268.369999999999</v>
      </c>
    </row>
    <row r="10" spans="1:6" ht="47.25" x14ac:dyDescent="0.25">
      <c r="A10" s="6" t="s">
        <v>341</v>
      </c>
      <c r="B10" s="10" t="s">
        <v>340</v>
      </c>
      <c r="C10" s="13" t="s">
        <v>480</v>
      </c>
      <c r="D10" s="21">
        <f t="shared" ref="D10:E10" si="2">D11+D14</f>
        <v>16268.369999999999</v>
      </c>
      <c r="E10" s="21">
        <f t="shared" si="2"/>
        <v>16268.369999999999</v>
      </c>
    </row>
    <row r="11" spans="1:6" ht="31.5" x14ac:dyDescent="0.25">
      <c r="A11" s="6" t="s">
        <v>111</v>
      </c>
      <c r="B11" s="10" t="s">
        <v>339</v>
      </c>
      <c r="C11" s="13" t="s">
        <v>480</v>
      </c>
      <c r="D11" s="21">
        <f t="shared" ref="D11:E11" si="3">D12+D13</f>
        <v>16148.369999999999</v>
      </c>
      <c r="E11" s="21">
        <f t="shared" si="3"/>
        <v>16148.369999999999</v>
      </c>
    </row>
    <row r="12" spans="1:6" ht="52.5" customHeight="1" x14ac:dyDescent="0.25">
      <c r="A12" s="6" t="s">
        <v>44</v>
      </c>
      <c r="B12" s="10" t="s">
        <v>339</v>
      </c>
      <c r="C12" s="11" t="s">
        <v>43</v>
      </c>
      <c r="D12" s="21">
        <v>14122.91</v>
      </c>
      <c r="E12" s="21">
        <v>14122.91</v>
      </c>
    </row>
    <row r="13" spans="1:6" ht="31.5" x14ac:dyDescent="0.25">
      <c r="A13" s="6" t="s">
        <v>1</v>
      </c>
      <c r="B13" s="10" t="s">
        <v>339</v>
      </c>
      <c r="C13" s="11" t="s">
        <v>0</v>
      </c>
      <c r="D13" s="21">
        <v>2025.46</v>
      </c>
      <c r="E13" s="21">
        <v>2025.46</v>
      </c>
    </row>
    <row r="14" spans="1:6" ht="31.5" x14ac:dyDescent="0.25">
      <c r="A14" s="6" t="s">
        <v>338</v>
      </c>
      <c r="B14" s="10" t="s">
        <v>337</v>
      </c>
      <c r="C14" s="13" t="s">
        <v>480</v>
      </c>
      <c r="D14" s="21">
        <f t="shared" ref="D14:E14" si="4">D15</f>
        <v>120</v>
      </c>
      <c r="E14" s="21">
        <f t="shared" si="4"/>
        <v>120</v>
      </c>
    </row>
    <row r="15" spans="1:6" ht="31.5" x14ac:dyDescent="0.25">
      <c r="A15" s="6" t="s">
        <v>1</v>
      </c>
      <c r="B15" s="10" t="s">
        <v>337</v>
      </c>
      <c r="C15" s="11" t="s">
        <v>0</v>
      </c>
      <c r="D15" s="21">
        <v>120</v>
      </c>
      <c r="E15" s="21">
        <v>120</v>
      </c>
    </row>
    <row r="16" spans="1:6" ht="47.25" x14ac:dyDescent="0.25">
      <c r="A16" s="6" t="s">
        <v>358</v>
      </c>
      <c r="B16" s="10" t="s">
        <v>357</v>
      </c>
      <c r="C16" s="13" t="s">
        <v>480</v>
      </c>
      <c r="D16" s="21">
        <f t="shared" ref="D16:E16" si="5">D17</f>
        <v>13294.18</v>
      </c>
      <c r="E16" s="21">
        <f t="shared" si="5"/>
        <v>13294.18</v>
      </c>
    </row>
    <row r="17" spans="1:5" ht="31.5" x14ac:dyDescent="0.25">
      <c r="A17" s="6" t="s">
        <v>356</v>
      </c>
      <c r="B17" s="10" t="s">
        <v>355</v>
      </c>
      <c r="C17" s="13" t="s">
        <v>480</v>
      </c>
      <c r="D17" s="21">
        <f t="shared" ref="D17:E17" si="6">D18+D22+D24</f>
        <v>13294.18</v>
      </c>
      <c r="E17" s="21">
        <f t="shared" si="6"/>
        <v>13294.18</v>
      </c>
    </row>
    <row r="18" spans="1:5" x14ac:dyDescent="0.25">
      <c r="A18" s="6" t="s">
        <v>54</v>
      </c>
      <c r="B18" s="10" t="s">
        <v>354</v>
      </c>
      <c r="C18" s="13" t="s">
        <v>480</v>
      </c>
      <c r="D18" s="21">
        <f t="shared" ref="D18:E18" si="7">D19+D20+D21</f>
        <v>1554.4</v>
      </c>
      <c r="E18" s="21">
        <f t="shared" si="7"/>
        <v>1554.4</v>
      </c>
    </row>
    <row r="19" spans="1:5" ht="51" customHeight="1" x14ac:dyDescent="0.25">
      <c r="A19" s="6" t="s">
        <v>44</v>
      </c>
      <c r="B19" s="10" t="s">
        <v>354</v>
      </c>
      <c r="C19" s="11" t="s">
        <v>43</v>
      </c>
      <c r="D19" s="21">
        <v>332.86</v>
      </c>
      <c r="E19" s="21">
        <v>332.86</v>
      </c>
    </row>
    <row r="20" spans="1:5" ht="31.5" x14ac:dyDescent="0.25">
      <c r="A20" s="6" t="s">
        <v>1</v>
      </c>
      <c r="B20" s="10" t="s">
        <v>354</v>
      </c>
      <c r="C20" s="11" t="s">
        <v>0</v>
      </c>
      <c r="D20" s="21">
        <v>1212.98</v>
      </c>
      <c r="E20" s="21">
        <v>1212.98</v>
      </c>
    </row>
    <row r="21" spans="1:5" x14ac:dyDescent="0.25">
      <c r="A21" s="6" t="s">
        <v>53</v>
      </c>
      <c r="B21" s="10" t="s">
        <v>354</v>
      </c>
      <c r="C21" s="11" t="s">
        <v>51</v>
      </c>
      <c r="D21" s="21">
        <v>8.56</v>
      </c>
      <c r="E21" s="21">
        <v>8.56</v>
      </c>
    </row>
    <row r="22" spans="1:5" ht="31.5" x14ac:dyDescent="0.25">
      <c r="A22" s="6" t="s">
        <v>50</v>
      </c>
      <c r="B22" s="10" t="s">
        <v>353</v>
      </c>
      <c r="C22" s="13" t="s">
        <v>480</v>
      </c>
      <c r="D22" s="21">
        <f t="shared" ref="D22:E22" si="8">D23</f>
        <v>11642.02</v>
      </c>
      <c r="E22" s="21">
        <f t="shared" si="8"/>
        <v>11642.02</v>
      </c>
    </row>
    <row r="23" spans="1:5" ht="51" customHeight="1" x14ac:dyDescent="0.25">
      <c r="A23" s="6" t="s">
        <v>44</v>
      </c>
      <c r="B23" s="10" t="s">
        <v>353</v>
      </c>
      <c r="C23" s="11" t="s">
        <v>43</v>
      </c>
      <c r="D23" s="21">
        <v>11642.02</v>
      </c>
      <c r="E23" s="21">
        <v>11642.02</v>
      </c>
    </row>
    <row r="24" spans="1:5" x14ac:dyDescent="0.25">
      <c r="A24" s="6" t="s">
        <v>48</v>
      </c>
      <c r="B24" s="10" t="s">
        <v>352</v>
      </c>
      <c r="C24" s="13" t="s">
        <v>480</v>
      </c>
      <c r="D24" s="21">
        <f t="shared" ref="D24:E24" si="9">D25</f>
        <v>97.76</v>
      </c>
      <c r="E24" s="21">
        <f t="shared" si="9"/>
        <v>97.76</v>
      </c>
    </row>
    <row r="25" spans="1:5" ht="31.5" x14ac:dyDescent="0.25">
      <c r="A25" s="6" t="s">
        <v>1</v>
      </c>
      <c r="B25" s="10" t="s">
        <v>352</v>
      </c>
      <c r="C25" s="11" t="s">
        <v>0</v>
      </c>
      <c r="D25" s="21">
        <v>97.76</v>
      </c>
      <c r="E25" s="21">
        <v>97.76</v>
      </c>
    </row>
    <row r="26" spans="1:5" ht="31.5" x14ac:dyDescent="0.25">
      <c r="A26" s="6" t="s">
        <v>240</v>
      </c>
      <c r="B26" s="10" t="s">
        <v>239</v>
      </c>
      <c r="C26" s="13" t="s">
        <v>480</v>
      </c>
      <c r="D26" s="21">
        <f>D27+D52+D109+D138+D146+D155</f>
        <v>589289.18999999994</v>
      </c>
      <c r="E26" s="21">
        <f>E27+E52+E109+E138+E146+E155</f>
        <v>574897.43999999994</v>
      </c>
    </row>
    <row r="27" spans="1:5" x14ac:dyDescent="0.25">
      <c r="A27" s="6" t="s">
        <v>238</v>
      </c>
      <c r="B27" s="10" t="s">
        <v>237</v>
      </c>
      <c r="C27" s="13" t="s">
        <v>480</v>
      </c>
      <c r="D27" s="21">
        <f t="shared" ref="D27:E27" si="10">D28+D49</f>
        <v>183845.84</v>
      </c>
      <c r="E27" s="21">
        <f t="shared" si="10"/>
        <v>176259.66</v>
      </c>
    </row>
    <row r="28" spans="1:5" ht="31.5" x14ac:dyDescent="0.25">
      <c r="A28" s="6" t="s">
        <v>236</v>
      </c>
      <c r="B28" s="10" t="s">
        <v>235</v>
      </c>
      <c r="C28" s="13" t="s">
        <v>480</v>
      </c>
      <c r="D28" s="21">
        <f t="shared" ref="D28:E28" si="11">D29+D33+D35+D37+D39+D42+D46</f>
        <v>183746.84</v>
      </c>
      <c r="E28" s="21">
        <f t="shared" si="11"/>
        <v>176160.66</v>
      </c>
    </row>
    <row r="29" spans="1:5" ht="31.5" x14ac:dyDescent="0.25">
      <c r="A29" s="6" t="s">
        <v>111</v>
      </c>
      <c r="B29" s="10" t="s">
        <v>334</v>
      </c>
      <c r="C29" s="13" t="s">
        <v>480</v>
      </c>
      <c r="D29" s="21">
        <f t="shared" ref="D29:E29" si="12">D30+D31+D32</f>
        <v>114089.93000000001</v>
      </c>
      <c r="E29" s="21">
        <f t="shared" si="12"/>
        <v>106633.01</v>
      </c>
    </row>
    <row r="30" spans="1:5" ht="52.5" customHeight="1" x14ac:dyDescent="0.25">
      <c r="A30" s="6" t="s">
        <v>44</v>
      </c>
      <c r="B30" s="10" t="s">
        <v>334</v>
      </c>
      <c r="C30" s="11" t="s">
        <v>43</v>
      </c>
      <c r="D30" s="21">
        <v>64963.46</v>
      </c>
      <c r="E30" s="21">
        <v>64963.46</v>
      </c>
    </row>
    <row r="31" spans="1:5" ht="31.5" x14ac:dyDescent="0.25">
      <c r="A31" s="6" t="s">
        <v>1</v>
      </c>
      <c r="B31" s="10" t="s">
        <v>334</v>
      </c>
      <c r="C31" s="11" t="s">
        <v>0</v>
      </c>
      <c r="D31" s="21">
        <v>44493.450000000004</v>
      </c>
      <c r="E31" s="21">
        <v>37036.53</v>
      </c>
    </row>
    <row r="32" spans="1:5" x14ac:dyDescent="0.25">
      <c r="A32" s="6" t="s">
        <v>53</v>
      </c>
      <c r="B32" s="10" t="s">
        <v>334</v>
      </c>
      <c r="C32" s="11" t="s">
        <v>51</v>
      </c>
      <c r="D32" s="21">
        <v>4633.0200000000004</v>
      </c>
      <c r="E32" s="21">
        <v>4633.0200000000004</v>
      </c>
    </row>
    <row r="33" spans="1:5" x14ac:dyDescent="0.25">
      <c r="A33" s="6" t="s">
        <v>252</v>
      </c>
      <c r="B33" s="10" t="s">
        <v>333</v>
      </c>
      <c r="C33" s="13" t="s">
        <v>480</v>
      </c>
      <c r="D33" s="21">
        <f t="shared" ref="D33:E33" si="13">D34</f>
        <v>189.1</v>
      </c>
      <c r="E33" s="21">
        <f t="shared" si="13"/>
        <v>189.1</v>
      </c>
    </row>
    <row r="34" spans="1:5" ht="31.5" x14ac:dyDescent="0.25">
      <c r="A34" s="6" t="s">
        <v>1</v>
      </c>
      <c r="B34" s="10" t="s">
        <v>333</v>
      </c>
      <c r="C34" s="11" t="s">
        <v>0</v>
      </c>
      <c r="D34" s="21">
        <v>189.1</v>
      </c>
      <c r="E34" s="21">
        <v>189.1</v>
      </c>
    </row>
    <row r="35" spans="1:5" x14ac:dyDescent="0.25">
      <c r="A35" s="6" t="s">
        <v>200</v>
      </c>
      <c r="B35" s="10" t="s">
        <v>332</v>
      </c>
      <c r="C35" s="13" t="s">
        <v>480</v>
      </c>
      <c r="D35" s="21">
        <f t="shared" ref="D35" si="14">D36</f>
        <v>814.62</v>
      </c>
      <c r="E35" s="21">
        <f t="shared" ref="E35" si="15">E36</f>
        <v>363.14</v>
      </c>
    </row>
    <row r="36" spans="1:5" ht="31.5" x14ac:dyDescent="0.25">
      <c r="A36" s="6" t="s">
        <v>1</v>
      </c>
      <c r="B36" s="10" t="s">
        <v>332</v>
      </c>
      <c r="C36" s="11" t="s">
        <v>0</v>
      </c>
      <c r="D36" s="21">
        <v>814.62</v>
      </c>
      <c r="E36" s="21">
        <v>363.14</v>
      </c>
    </row>
    <row r="37" spans="1:5" ht="47.25" x14ac:dyDescent="0.25">
      <c r="A37" s="6" t="s">
        <v>40</v>
      </c>
      <c r="B37" s="10" t="s">
        <v>331</v>
      </c>
      <c r="C37" s="13" t="s">
        <v>480</v>
      </c>
      <c r="D37" s="21">
        <f t="shared" ref="D37" si="16">D38</f>
        <v>1181.8</v>
      </c>
      <c r="E37" s="21">
        <f t="shared" ref="E37" si="17">E38</f>
        <v>1181.8</v>
      </c>
    </row>
    <row r="38" spans="1:5" ht="31.5" x14ac:dyDescent="0.25">
      <c r="A38" s="6" t="s">
        <v>1</v>
      </c>
      <c r="B38" s="10" t="s">
        <v>331</v>
      </c>
      <c r="C38" s="11" t="s">
        <v>0</v>
      </c>
      <c r="D38" s="21">
        <v>1181.8</v>
      </c>
      <c r="E38" s="21">
        <v>1181.8</v>
      </c>
    </row>
    <row r="39" spans="1:5" ht="63" x14ac:dyDescent="0.25">
      <c r="A39" s="6" t="s">
        <v>229</v>
      </c>
      <c r="B39" s="10" t="s">
        <v>234</v>
      </c>
      <c r="C39" s="13" t="s">
        <v>480</v>
      </c>
      <c r="D39" s="21">
        <f t="shared" ref="D39:E39" si="18">D40+D41</f>
        <v>4469.67</v>
      </c>
      <c r="E39" s="21">
        <f t="shared" si="18"/>
        <v>4469.67</v>
      </c>
    </row>
    <row r="40" spans="1:5" ht="31.5" x14ac:dyDescent="0.25">
      <c r="A40" s="6" t="s">
        <v>1</v>
      </c>
      <c r="B40" s="10" t="s">
        <v>234</v>
      </c>
      <c r="C40" s="11" t="s">
        <v>0</v>
      </c>
      <c r="D40" s="21">
        <v>67.099999999999994</v>
      </c>
      <c r="E40" s="21">
        <v>67.099999999999994</v>
      </c>
    </row>
    <row r="41" spans="1:5" x14ac:dyDescent="0.25">
      <c r="A41" s="6" t="s">
        <v>36</v>
      </c>
      <c r="B41" s="10" t="s">
        <v>234</v>
      </c>
      <c r="C41" s="11" t="s">
        <v>35</v>
      </c>
      <c r="D41" s="21">
        <v>4402.57</v>
      </c>
      <c r="E41" s="21">
        <v>4402.57</v>
      </c>
    </row>
    <row r="42" spans="1:5" ht="65.25" customHeight="1" x14ac:dyDescent="0.25">
      <c r="A42" s="6" t="s">
        <v>116</v>
      </c>
      <c r="B42" s="10" t="s">
        <v>330</v>
      </c>
      <c r="C42" s="13" t="s">
        <v>480</v>
      </c>
      <c r="D42" s="21">
        <f t="shared" ref="D42:E42" si="19">D43+D44+D45</f>
        <v>8571.42</v>
      </c>
      <c r="E42" s="21">
        <f t="shared" si="19"/>
        <v>8893.64</v>
      </c>
    </row>
    <row r="43" spans="1:5" ht="51.75" customHeight="1" x14ac:dyDescent="0.25">
      <c r="A43" s="6" t="s">
        <v>44</v>
      </c>
      <c r="B43" s="10" t="s">
        <v>330</v>
      </c>
      <c r="C43" s="11" t="s">
        <v>43</v>
      </c>
      <c r="D43" s="21">
        <v>5911.13</v>
      </c>
      <c r="E43" s="21">
        <v>6126.94</v>
      </c>
    </row>
    <row r="44" spans="1:5" ht="31.5" x14ac:dyDescent="0.25">
      <c r="A44" s="6" t="s">
        <v>1</v>
      </c>
      <c r="B44" s="10" t="s">
        <v>330</v>
      </c>
      <c r="C44" s="11" t="s">
        <v>0</v>
      </c>
      <c r="D44" s="21">
        <v>75.8</v>
      </c>
      <c r="E44" s="21">
        <v>78.84</v>
      </c>
    </row>
    <row r="45" spans="1:5" x14ac:dyDescent="0.25">
      <c r="A45" s="6" t="s">
        <v>36</v>
      </c>
      <c r="B45" s="10" t="s">
        <v>330</v>
      </c>
      <c r="C45" s="11" t="s">
        <v>35</v>
      </c>
      <c r="D45" s="21">
        <v>2584.4899999999998</v>
      </c>
      <c r="E45" s="21">
        <v>2687.86</v>
      </c>
    </row>
    <row r="46" spans="1:5" ht="78.75" x14ac:dyDescent="0.25">
      <c r="A46" s="6" t="s">
        <v>329</v>
      </c>
      <c r="B46" s="10" t="s">
        <v>328</v>
      </c>
      <c r="C46" s="13" t="s">
        <v>480</v>
      </c>
      <c r="D46" s="21">
        <f t="shared" ref="D46:E46" si="20">D47+D48</f>
        <v>54430.299999999996</v>
      </c>
      <c r="E46" s="21">
        <f t="shared" si="20"/>
        <v>54430.299999999996</v>
      </c>
    </row>
    <row r="47" spans="1:5" ht="49.5" customHeight="1" x14ac:dyDescent="0.25">
      <c r="A47" s="6" t="s">
        <v>44</v>
      </c>
      <c r="B47" s="10" t="s">
        <v>328</v>
      </c>
      <c r="C47" s="11" t="s">
        <v>43</v>
      </c>
      <c r="D47" s="21">
        <v>54082.77</v>
      </c>
      <c r="E47" s="21">
        <v>54082.77</v>
      </c>
    </row>
    <row r="48" spans="1:5" ht="31.5" x14ac:dyDescent="0.25">
      <c r="A48" s="6" t="s">
        <v>1</v>
      </c>
      <c r="B48" s="10" t="s">
        <v>328</v>
      </c>
      <c r="C48" s="11" t="s">
        <v>0</v>
      </c>
      <c r="D48" s="21">
        <v>347.53</v>
      </c>
      <c r="E48" s="21">
        <v>347.53</v>
      </c>
    </row>
    <row r="49" spans="1:5" ht="47.25" x14ac:dyDescent="0.25">
      <c r="A49" s="6" t="s">
        <v>327</v>
      </c>
      <c r="B49" s="10" t="s">
        <v>326</v>
      </c>
      <c r="C49" s="13" t="s">
        <v>480</v>
      </c>
      <c r="D49" s="21">
        <f t="shared" ref="D49:E50" si="21">D50</f>
        <v>99</v>
      </c>
      <c r="E49" s="21">
        <f t="shared" si="21"/>
        <v>99</v>
      </c>
    </row>
    <row r="50" spans="1:5" x14ac:dyDescent="0.25">
      <c r="A50" s="6" t="s">
        <v>461</v>
      </c>
      <c r="B50" s="10" t="s">
        <v>325</v>
      </c>
      <c r="C50" s="13" t="s">
        <v>480</v>
      </c>
      <c r="D50" s="21">
        <f t="shared" si="21"/>
        <v>99</v>
      </c>
      <c r="E50" s="21">
        <f t="shared" si="21"/>
        <v>99</v>
      </c>
    </row>
    <row r="51" spans="1:5" ht="31.5" x14ac:dyDescent="0.25">
      <c r="A51" s="6" t="s">
        <v>1</v>
      </c>
      <c r="B51" s="10" t="s">
        <v>325</v>
      </c>
      <c r="C51" s="11" t="s">
        <v>0</v>
      </c>
      <c r="D51" s="21">
        <v>99</v>
      </c>
      <c r="E51" s="21">
        <v>99</v>
      </c>
    </row>
    <row r="52" spans="1:5" x14ac:dyDescent="0.25">
      <c r="A52" s="6" t="s">
        <v>233</v>
      </c>
      <c r="B52" s="10" t="s">
        <v>232</v>
      </c>
      <c r="C52" s="13" t="s">
        <v>480</v>
      </c>
      <c r="D52" s="21">
        <f t="shared" ref="D52:E52" si="22">D53+D88+D97+D101+D106</f>
        <v>357951.51999999996</v>
      </c>
      <c r="E52" s="21">
        <f t="shared" si="22"/>
        <v>350810.54</v>
      </c>
    </row>
    <row r="53" spans="1:5" ht="31.5" x14ac:dyDescent="0.25">
      <c r="A53" s="6" t="s">
        <v>231</v>
      </c>
      <c r="B53" s="10" t="s">
        <v>230</v>
      </c>
      <c r="C53" s="13" t="s">
        <v>480</v>
      </c>
      <c r="D53" s="21">
        <f t="shared" ref="D53:E53" si="23">D54+D59+D62+D65+D68+D70+D73+D76+D81+D85</f>
        <v>340261.92</v>
      </c>
      <c r="E53" s="21">
        <f t="shared" si="23"/>
        <v>333120.94</v>
      </c>
    </row>
    <row r="54" spans="1:5" ht="31.5" x14ac:dyDescent="0.25">
      <c r="A54" s="6" t="s">
        <v>111</v>
      </c>
      <c r="B54" s="10" t="s">
        <v>324</v>
      </c>
      <c r="C54" s="13" t="s">
        <v>480</v>
      </c>
      <c r="D54" s="21">
        <f t="shared" ref="D54:E54" si="24">D55+D56+D57+D58</f>
        <v>95675.78</v>
      </c>
      <c r="E54" s="21">
        <f t="shared" si="24"/>
        <v>88297.989999999991</v>
      </c>
    </row>
    <row r="55" spans="1:5" ht="48" customHeight="1" x14ac:dyDescent="0.25">
      <c r="A55" s="6" t="s">
        <v>44</v>
      </c>
      <c r="B55" s="10" t="s">
        <v>324</v>
      </c>
      <c r="C55" s="11" t="s">
        <v>43</v>
      </c>
      <c r="D55" s="21">
        <v>21981.4</v>
      </c>
      <c r="E55" s="21">
        <v>21981.4</v>
      </c>
    </row>
    <row r="56" spans="1:5" ht="31.5" x14ac:dyDescent="0.25">
      <c r="A56" s="6" t="s">
        <v>1</v>
      </c>
      <c r="B56" s="10" t="s">
        <v>324</v>
      </c>
      <c r="C56" s="11" t="s">
        <v>0</v>
      </c>
      <c r="D56" s="21">
        <v>19234.23</v>
      </c>
      <c r="E56" s="21">
        <v>11856.439999999999</v>
      </c>
    </row>
    <row r="57" spans="1:5" ht="31.5" x14ac:dyDescent="0.25">
      <c r="A57" s="6" t="s">
        <v>110</v>
      </c>
      <c r="B57" s="10" t="s">
        <v>324</v>
      </c>
      <c r="C57" s="11" t="s">
        <v>109</v>
      </c>
      <c r="D57" s="21">
        <v>52634.12</v>
      </c>
      <c r="E57" s="21">
        <v>52634.12</v>
      </c>
    </row>
    <row r="58" spans="1:5" x14ac:dyDescent="0.25">
      <c r="A58" s="6" t="s">
        <v>53</v>
      </c>
      <c r="B58" s="10" t="s">
        <v>324</v>
      </c>
      <c r="C58" s="11" t="s">
        <v>51</v>
      </c>
      <c r="D58" s="21">
        <v>1826.03</v>
      </c>
      <c r="E58" s="21">
        <v>1826.03</v>
      </c>
    </row>
    <row r="59" spans="1:5" x14ac:dyDescent="0.25">
      <c r="A59" s="6" t="s">
        <v>252</v>
      </c>
      <c r="B59" s="10" t="s">
        <v>323</v>
      </c>
      <c r="C59" s="13" t="s">
        <v>480</v>
      </c>
      <c r="D59" s="21">
        <f t="shared" ref="D59:E59" si="25">D60+D61</f>
        <v>100.6</v>
      </c>
      <c r="E59" s="21">
        <f t="shared" si="25"/>
        <v>100.6</v>
      </c>
    </row>
    <row r="60" spans="1:5" ht="31.5" x14ac:dyDescent="0.25">
      <c r="A60" s="6" t="s">
        <v>1</v>
      </c>
      <c r="B60" s="10" t="s">
        <v>323</v>
      </c>
      <c r="C60" s="11" t="s">
        <v>0</v>
      </c>
      <c r="D60" s="21">
        <v>52.9</v>
      </c>
      <c r="E60" s="21">
        <v>52.9</v>
      </c>
    </row>
    <row r="61" spans="1:5" ht="31.5" x14ac:dyDescent="0.25">
      <c r="A61" s="6" t="s">
        <v>110</v>
      </c>
      <c r="B61" s="10" t="s">
        <v>323</v>
      </c>
      <c r="C61" s="11" t="s">
        <v>109</v>
      </c>
      <c r="D61" s="21">
        <v>47.7</v>
      </c>
      <c r="E61" s="21">
        <v>47.7</v>
      </c>
    </row>
    <row r="62" spans="1:5" x14ac:dyDescent="0.25">
      <c r="A62" s="6" t="s">
        <v>200</v>
      </c>
      <c r="B62" s="10" t="s">
        <v>322</v>
      </c>
      <c r="C62" s="13" t="s">
        <v>480</v>
      </c>
      <c r="D62" s="21">
        <f t="shared" ref="D62:E62" si="26">D63+D64</f>
        <v>845.27</v>
      </c>
      <c r="E62" s="21">
        <f t="shared" si="26"/>
        <v>475.90999999999997</v>
      </c>
    </row>
    <row r="63" spans="1:5" ht="31.5" x14ac:dyDescent="0.25">
      <c r="A63" s="6" t="s">
        <v>1</v>
      </c>
      <c r="B63" s="10" t="s">
        <v>322</v>
      </c>
      <c r="C63" s="11" t="s">
        <v>0</v>
      </c>
      <c r="D63" s="21">
        <v>376.21</v>
      </c>
      <c r="E63" s="21">
        <v>273</v>
      </c>
    </row>
    <row r="64" spans="1:5" ht="31.5" x14ac:dyDescent="0.25">
      <c r="A64" s="6" t="s">
        <v>110</v>
      </c>
      <c r="B64" s="10" t="s">
        <v>322</v>
      </c>
      <c r="C64" s="11" t="s">
        <v>109</v>
      </c>
      <c r="D64" s="21">
        <v>469.06</v>
      </c>
      <c r="E64" s="21">
        <v>202.91</v>
      </c>
    </row>
    <row r="65" spans="1:5" ht="47.25" x14ac:dyDescent="0.25">
      <c r="A65" s="6" t="s">
        <v>40</v>
      </c>
      <c r="B65" s="10" t="s">
        <v>321</v>
      </c>
      <c r="C65" s="13" t="s">
        <v>480</v>
      </c>
      <c r="D65" s="21">
        <f t="shared" ref="D65:E65" si="27">D66+D67</f>
        <v>809.4</v>
      </c>
      <c r="E65" s="21">
        <f t="shared" si="27"/>
        <v>809.4</v>
      </c>
    </row>
    <row r="66" spans="1:5" ht="31.5" x14ac:dyDescent="0.25">
      <c r="A66" s="6" t="s">
        <v>1</v>
      </c>
      <c r="B66" s="10" t="s">
        <v>321</v>
      </c>
      <c r="C66" s="11" t="s">
        <v>0</v>
      </c>
      <c r="D66" s="21">
        <v>282.39999999999998</v>
      </c>
      <c r="E66" s="21">
        <v>282.39999999999998</v>
      </c>
    </row>
    <row r="67" spans="1:5" ht="31.5" x14ac:dyDescent="0.25">
      <c r="A67" s="6" t="s">
        <v>110</v>
      </c>
      <c r="B67" s="10" t="s">
        <v>321</v>
      </c>
      <c r="C67" s="11" t="s">
        <v>109</v>
      </c>
      <c r="D67" s="21">
        <v>527</v>
      </c>
      <c r="E67" s="21">
        <v>527</v>
      </c>
    </row>
    <row r="68" spans="1:5" ht="78.75" x14ac:dyDescent="0.25">
      <c r="A68" s="6" t="s">
        <v>320</v>
      </c>
      <c r="B68" s="10" t="s">
        <v>319</v>
      </c>
      <c r="C68" s="13" t="s">
        <v>480</v>
      </c>
      <c r="D68" s="21">
        <f t="shared" ref="D68:E68" si="28">D69</f>
        <v>87.36</v>
      </c>
      <c r="E68" s="21">
        <f t="shared" si="28"/>
        <v>87.36</v>
      </c>
    </row>
    <row r="69" spans="1:5" ht="31.5" x14ac:dyDescent="0.25">
      <c r="A69" s="6" t="s">
        <v>1</v>
      </c>
      <c r="B69" s="10" t="s">
        <v>319</v>
      </c>
      <c r="C69" s="11" t="s">
        <v>0</v>
      </c>
      <c r="D69" s="21">
        <v>87.36</v>
      </c>
      <c r="E69" s="21">
        <v>87.36</v>
      </c>
    </row>
    <row r="70" spans="1:5" ht="47.25" x14ac:dyDescent="0.25">
      <c r="A70" s="6" t="s">
        <v>318</v>
      </c>
      <c r="B70" s="10" t="s">
        <v>317</v>
      </c>
      <c r="C70" s="13" t="s">
        <v>480</v>
      </c>
      <c r="D70" s="21">
        <f t="shared" ref="D70:E70" si="29">D71+D72</f>
        <v>18924.57</v>
      </c>
      <c r="E70" s="21">
        <f t="shared" si="29"/>
        <v>18924.57</v>
      </c>
    </row>
    <row r="71" spans="1:5" ht="51" customHeight="1" x14ac:dyDescent="0.25">
      <c r="A71" s="6" t="s">
        <v>44</v>
      </c>
      <c r="B71" s="10" t="s">
        <v>317</v>
      </c>
      <c r="C71" s="11" t="s">
        <v>43</v>
      </c>
      <c r="D71" s="21">
        <v>7675.29</v>
      </c>
      <c r="E71" s="21">
        <v>7675.29</v>
      </c>
    </row>
    <row r="72" spans="1:5" ht="31.5" x14ac:dyDescent="0.25">
      <c r="A72" s="6" t="s">
        <v>110</v>
      </c>
      <c r="B72" s="10" t="s">
        <v>317</v>
      </c>
      <c r="C72" s="11" t="s">
        <v>109</v>
      </c>
      <c r="D72" s="21">
        <v>11249.28</v>
      </c>
      <c r="E72" s="21">
        <v>11249.28</v>
      </c>
    </row>
    <row r="73" spans="1:5" ht="63" x14ac:dyDescent="0.25">
      <c r="A73" s="6" t="s">
        <v>229</v>
      </c>
      <c r="B73" s="10" t="s">
        <v>228</v>
      </c>
      <c r="C73" s="13" t="s">
        <v>480</v>
      </c>
      <c r="D73" s="21">
        <f t="shared" ref="D73:E73" si="30">D74+D75</f>
        <v>113.30000000000001</v>
      </c>
      <c r="E73" s="21">
        <f t="shared" si="30"/>
        <v>113.30000000000001</v>
      </c>
    </row>
    <row r="74" spans="1:5" ht="31.5" x14ac:dyDescent="0.25">
      <c r="A74" s="6" t="s">
        <v>1</v>
      </c>
      <c r="B74" s="10" t="s">
        <v>228</v>
      </c>
      <c r="C74" s="11" t="s">
        <v>0</v>
      </c>
      <c r="D74" s="21">
        <v>1.65</v>
      </c>
      <c r="E74" s="21">
        <v>1.65</v>
      </c>
    </row>
    <row r="75" spans="1:5" x14ac:dyDescent="0.25">
      <c r="A75" s="6" t="s">
        <v>36</v>
      </c>
      <c r="B75" s="10" t="s">
        <v>228</v>
      </c>
      <c r="C75" s="11" t="s">
        <v>35</v>
      </c>
      <c r="D75" s="21">
        <v>111.65</v>
      </c>
      <c r="E75" s="21">
        <v>111.65</v>
      </c>
    </row>
    <row r="76" spans="1:5" ht="65.25" customHeight="1" x14ac:dyDescent="0.25">
      <c r="A76" s="6" t="s">
        <v>116</v>
      </c>
      <c r="B76" s="10" t="s">
        <v>316</v>
      </c>
      <c r="C76" s="13" t="s">
        <v>480</v>
      </c>
      <c r="D76" s="21">
        <f t="shared" ref="D76:E76" si="31">D77+D78+D79+D80</f>
        <v>15760.41</v>
      </c>
      <c r="E76" s="21">
        <f t="shared" si="31"/>
        <v>16366.580000000002</v>
      </c>
    </row>
    <row r="77" spans="1:5" ht="48" customHeight="1" x14ac:dyDescent="0.25">
      <c r="A77" s="6" t="s">
        <v>44</v>
      </c>
      <c r="B77" s="10" t="s">
        <v>316</v>
      </c>
      <c r="C77" s="11" t="s">
        <v>43</v>
      </c>
      <c r="D77" s="21">
        <v>4264.63</v>
      </c>
      <c r="E77" s="21">
        <v>4410.96</v>
      </c>
    </row>
    <row r="78" spans="1:5" ht="31.5" x14ac:dyDescent="0.25">
      <c r="A78" s="6" t="s">
        <v>1</v>
      </c>
      <c r="B78" s="10" t="s">
        <v>316</v>
      </c>
      <c r="C78" s="11" t="s">
        <v>0</v>
      </c>
      <c r="D78" s="21">
        <v>81.38</v>
      </c>
      <c r="E78" s="21">
        <v>84.64</v>
      </c>
    </row>
    <row r="79" spans="1:5" x14ac:dyDescent="0.25">
      <c r="A79" s="6" t="s">
        <v>36</v>
      </c>
      <c r="B79" s="10" t="s">
        <v>316</v>
      </c>
      <c r="C79" s="11" t="s">
        <v>35</v>
      </c>
      <c r="D79" s="21">
        <v>1162.54</v>
      </c>
      <c r="E79" s="21">
        <v>1209.05</v>
      </c>
    </row>
    <row r="80" spans="1:5" ht="31.5" x14ac:dyDescent="0.25">
      <c r="A80" s="6" t="s">
        <v>110</v>
      </c>
      <c r="B80" s="10" t="s">
        <v>316</v>
      </c>
      <c r="C80" s="11" t="s">
        <v>109</v>
      </c>
      <c r="D80" s="21">
        <v>10251.86</v>
      </c>
      <c r="E80" s="21">
        <v>10661.93</v>
      </c>
    </row>
    <row r="81" spans="1:5" ht="110.25" x14ac:dyDescent="0.25">
      <c r="A81" s="6" t="s">
        <v>315</v>
      </c>
      <c r="B81" s="10" t="s">
        <v>314</v>
      </c>
      <c r="C81" s="13" t="s">
        <v>480</v>
      </c>
      <c r="D81" s="21">
        <f t="shared" ref="D81:E81" si="32">D82+D83+D84</f>
        <v>186544.4</v>
      </c>
      <c r="E81" s="21">
        <f t="shared" si="32"/>
        <v>186544.4</v>
      </c>
    </row>
    <row r="82" spans="1:5" ht="51.75" customHeight="1" x14ac:dyDescent="0.25">
      <c r="A82" s="6" t="s">
        <v>44</v>
      </c>
      <c r="B82" s="10" t="s">
        <v>314</v>
      </c>
      <c r="C82" s="11" t="s">
        <v>43</v>
      </c>
      <c r="D82" s="21">
        <v>84250.92</v>
      </c>
      <c r="E82" s="21">
        <v>84250.92</v>
      </c>
    </row>
    <row r="83" spans="1:5" ht="31.5" x14ac:dyDescent="0.25">
      <c r="A83" s="6" t="s">
        <v>1</v>
      </c>
      <c r="B83" s="10" t="s">
        <v>314</v>
      </c>
      <c r="C83" s="11" t="s">
        <v>0</v>
      </c>
      <c r="D83" s="21">
        <v>2608.6999999999998</v>
      </c>
      <c r="E83" s="21">
        <v>2608.6999999999998</v>
      </c>
    </row>
    <row r="84" spans="1:5" ht="31.5" x14ac:dyDescent="0.25">
      <c r="A84" s="6" t="s">
        <v>110</v>
      </c>
      <c r="B84" s="10" t="s">
        <v>314</v>
      </c>
      <c r="C84" s="11" t="s">
        <v>109</v>
      </c>
      <c r="D84" s="21">
        <v>99684.78</v>
      </c>
      <c r="E84" s="21">
        <v>99684.78</v>
      </c>
    </row>
    <row r="85" spans="1:5" ht="47.25" x14ac:dyDescent="0.25">
      <c r="A85" s="6" t="s">
        <v>313</v>
      </c>
      <c r="B85" s="10" t="s">
        <v>312</v>
      </c>
      <c r="C85" s="13" t="s">
        <v>480</v>
      </c>
      <c r="D85" s="21">
        <f t="shared" ref="D85:E85" si="33">D86+D87</f>
        <v>21400.83</v>
      </c>
      <c r="E85" s="21">
        <f t="shared" si="33"/>
        <v>21400.83</v>
      </c>
    </row>
    <row r="86" spans="1:5" ht="31.5" x14ac:dyDescent="0.25">
      <c r="A86" s="6" t="s">
        <v>1</v>
      </c>
      <c r="B86" s="10" t="s">
        <v>312</v>
      </c>
      <c r="C86" s="11" t="s">
        <v>0</v>
      </c>
      <c r="D86" s="21">
        <v>7994.06</v>
      </c>
      <c r="E86" s="21">
        <v>7994.06</v>
      </c>
    </row>
    <row r="87" spans="1:5" ht="31.5" x14ac:dyDescent="0.25">
      <c r="A87" s="6" t="s">
        <v>110</v>
      </c>
      <c r="B87" s="10" t="s">
        <v>312</v>
      </c>
      <c r="C87" s="11" t="s">
        <v>109</v>
      </c>
      <c r="D87" s="21">
        <v>13406.77</v>
      </c>
      <c r="E87" s="21">
        <v>13406.77</v>
      </c>
    </row>
    <row r="88" spans="1:5" ht="31.5" x14ac:dyDescent="0.25">
      <c r="A88" s="6" t="s">
        <v>284</v>
      </c>
      <c r="B88" s="10" t="s">
        <v>283</v>
      </c>
      <c r="C88" s="13" t="s">
        <v>480</v>
      </c>
      <c r="D88" s="21">
        <f t="shared" ref="D88:E88" si="34">D89+D93</f>
        <v>3490.61</v>
      </c>
      <c r="E88" s="21">
        <f t="shared" si="34"/>
        <v>3490.61</v>
      </c>
    </row>
    <row r="89" spans="1:5" ht="31.5" x14ac:dyDescent="0.25">
      <c r="A89" s="6" t="s">
        <v>266</v>
      </c>
      <c r="B89" s="10" t="s">
        <v>282</v>
      </c>
      <c r="C89" s="13" t="s">
        <v>480</v>
      </c>
      <c r="D89" s="21">
        <f t="shared" ref="D89:E89" si="35">D90+D91+D92</f>
        <v>666</v>
      </c>
      <c r="E89" s="21">
        <f t="shared" si="35"/>
        <v>666</v>
      </c>
    </row>
    <row r="90" spans="1:5" ht="31.5" x14ac:dyDescent="0.25">
      <c r="A90" s="6" t="s">
        <v>1</v>
      </c>
      <c r="B90" s="10" t="s">
        <v>282</v>
      </c>
      <c r="C90" s="11" t="s">
        <v>0</v>
      </c>
      <c r="D90" s="21">
        <v>153</v>
      </c>
      <c r="E90" s="21">
        <v>153</v>
      </c>
    </row>
    <row r="91" spans="1:5" x14ac:dyDescent="0.25">
      <c r="A91" s="6" t="s">
        <v>36</v>
      </c>
      <c r="B91" s="10" t="s">
        <v>282</v>
      </c>
      <c r="C91" s="11" t="s">
        <v>35</v>
      </c>
      <c r="D91" s="21">
        <v>142.5</v>
      </c>
      <c r="E91" s="21">
        <v>142.5</v>
      </c>
    </row>
    <row r="92" spans="1:5" ht="31.5" x14ac:dyDescent="0.25">
      <c r="A92" s="6" t="s">
        <v>110</v>
      </c>
      <c r="B92" s="10" t="s">
        <v>282</v>
      </c>
      <c r="C92" s="11" t="s">
        <v>109</v>
      </c>
      <c r="D92" s="21">
        <v>370.5</v>
      </c>
      <c r="E92" s="21">
        <v>370.5</v>
      </c>
    </row>
    <row r="93" spans="1:5" x14ac:dyDescent="0.25">
      <c r="A93" s="6" t="s">
        <v>469</v>
      </c>
      <c r="B93" s="10" t="s">
        <v>468</v>
      </c>
      <c r="C93" s="13" t="s">
        <v>480</v>
      </c>
      <c r="D93" s="21">
        <f t="shared" ref="D93:E93" si="36">D94+D95+D96</f>
        <v>2824.61</v>
      </c>
      <c r="E93" s="21">
        <f t="shared" si="36"/>
        <v>2824.61</v>
      </c>
    </row>
    <row r="94" spans="1:5" ht="50.25" customHeight="1" x14ac:dyDescent="0.25">
      <c r="A94" s="6" t="s">
        <v>44</v>
      </c>
      <c r="B94" s="10" t="s">
        <v>468</v>
      </c>
      <c r="C94" s="11" t="s">
        <v>43</v>
      </c>
      <c r="D94" s="21">
        <v>25.13</v>
      </c>
      <c r="E94" s="21">
        <v>25.13</v>
      </c>
    </row>
    <row r="95" spans="1:5" ht="31.5" x14ac:dyDescent="0.25">
      <c r="A95" s="6" t="s">
        <v>1</v>
      </c>
      <c r="B95" s="10" t="s">
        <v>468</v>
      </c>
      <c r="C95" s="11" t="s">
        <v>0</v>
      </c>
      <c r="D95" s="21">
        <v>1604.63</v>
      </c>
      <c r="E95" s="21">
        <v>1604.63</v>
      </c>
    </row>
    <row r="96" spans="1:5" ht="31.5" x14ac:dyDescent="0.25">
      <c r="A96" s="6" t="s">
        <v>110</v>
      </c>
      <c r="B96" s="10" t="s">
        <v>468</v>
      </c>
      <c r="C96" s="11" t="s">
        <v>109</v>
      </c>
      <c r="D96" s="21">
        <v>1194.8499999999999</v>
      </c>
      <c r="E96" s="21">
        <v>1194.8499999999999</v>
      </c>
    </row>
    <row r="97" spans="1:5" ht="47.25" x14ac:dyDescent="0.25">
      <c r="A97" s="6" t="s">
        <v>311</v>
      </c>
      <c r="B97" s="10" t="s">
        <v>310</v>
      </c>
      <c r="C97" s="13" t="s">
        <v>480</v>
      </c>
      <c r="D97" s="21">
        <f t="shared" ref="D97:E97" si="37">D98</f>
        <v>270.5</v>
      </c>
      <c r="E97" s="21">
        <f t="shared" si="37"/>
        <v>270.5</v>
      </c>
    </row>
    <row r="98" spans="1:5" x14ac:dyDescent="0.25">
      <c r="A98" s="6" t="s">
        <v>461</v>
      </c>
      <c r="B98" s="10" t="s">
        <v>309</v>
      </c>
      <c r="C98" s="13" t="s">
        <v>480</v>
      </c>
      <c r="D98" s="21">
        <f t="shared" ref="D98:E98" si="38">D99+D100</f>
        <v>270.5</v>
      </c>
      <c r="E98" s="21">
        <f t="shared" si="38"/>
        <v>270.5</v>
      </c>
    </row>
    <row r="99" spans="1:5" ht="31.5" x14ac:dyDescent="0.25">
      <c r="A99" s="6" t="s">
        <v>1</v>
      </c>
      <c r="B99" s="10" t="s">
        <v>309</v>
      </c>
      <c r="C99" s="11" t="s">
        <v>0</v>
      </c>
      <c r="D99" s="21">
        <v>132</v>
      </c>
      <c r="E99" s="21">
        <v>132</v>
      </c>
    </row>
    <row r="100" spans="1:5" ht="31.5" x14ac:dyDescent="0.25">
      <c r="A100" s="6" t="s">
        <v>110</v>
      </c>
      <c r="B100" s="10" t="s">
        <v>309</v>
      </c>
      <c r="C100" s="11" t="s">
        <v>109</v>
      </c>
      <c r="D100" s="21">
        <v>138.5</v>
      </c>
      <c r="E100" s="21">
        <v>138.5</v>
      </c>
    </row>
    <row r="101" spans="1:5" x14ac:dyDescent="0.25">
      <c r="A101" s="6" t="s">
        <v>308</v>
      </c>
      <c r="B101" s="10" t="s">
        <v>307</v>
      </c>
      <c r="C101" s="13" t="s">
        <v>480</v>
      </c>
      <c r="D101" s="21">
        <f t="shared" ref="D101:E101" si="39">D102</f>
        <v>13912.5</v>
      </c>
      <c r="E101" s="21">
        <f t="shared" si="39"/>
        <v>13912.5</v>
      </c>
    </row>
    <row r="102" spans="1:5" ht="78.75" x14ac:dyDescent="0.25">
      <c r="A102" s="6" t="s">
        <v>306</v>
      </c>
      <c r="B102" s="10" t="s">
        <v>305</v>
      </c>
      <c r="C102" s="13" t="s">
        <v>480</v>
      </c>
      <c r="D102" s="21">
        <f t="shared" ref="D102:E102" si="40">D103+D104+D105</f>
        <v>13912.5</v>
      </c>
      <c r="E102" s="21">
        <f t="shared" si="40"/>
        <v>13912.5</v>
      </c>
    </row>
    <row r="103" spans="1:5" ht="48.75" customHeight="1" x14ac:dyDescent="0.25">
      <c r="A103" s="6" t="s">
        <v>44</v>
      </c>
      <c r="B103" s="10" t="s">
        <v>305</v>
      </c>
      <c r="C103" s="11" t="s">
        <v>43</v>
      </c>
      <c r="D103" s="21">
        <v>4255.04</v>
      </c>
      <c r="E103" s="21">
        <v>4574.17</v>
      </c>
    </row>
    <row r="104" spans="1:5" ht="31.5" x14ac:dyDescent="0.25">
      <c r="A104" s="6" t="s">
        <v>1</v>
      </c>
      <c r="B104" s="10" t="s">
        <v>305</v>
      </c>
      <c r="C104" s="11" t="s">
        <v>0</v>
      </c>
      <c r="D104" s="21">
        <v>1177.93</v>
      </c>
      <c r="E104" s="21">
        <v>1188.8800000000001</v>
      </c>
    </row>
    <row r="105" spans="1:5" ht="31.5" x14ac:dyDescent="0.25">
      <c r="A105" s="6" t="s">
        <v>110</v>
      </c>
      <c r="B105" s="10" t="s">
        <v>305</v>
      </c>
      <c r="C105" s="11" t="s">
        <v>109</v>
      </c>
      <c r="D105" s="21">
        <v>8479.5300000000007</v>
      </c>
      <c r="E105" s="21">
        <v>8149.45</v>
      </c>
    </row>
    <row r="106" spans="1:5" x14ac:dyDescent="0.25">
      <c r="A106" s="6" t="s">
        <v>304</v>
      </c>
      <c r="B106" s="10" t="s">
        <v>303</v>
      </c>
      <c r="C106" s="13" t="s">
        <v>480</v>
      </c>
      <c r="D106" s="21">
        <f t="shared" ref="D106:E107" si="41">D107</f>
        <v>15.99</v>
      </c>
      <c r="E106" s="21">
        <f t="shared" si="41"/>
        <v>15.99</v>
      </c>
    </row>
    <row r="107" spans="1:5" ht="47.25" x14ac:dyDescent="0.25">
      <c r="A107" s="6" t="s">
        <v>302</v>
      </c>
      <c r="B107" s="10" t="s">
        <v>301</v>
      </c>
      <c r="C107" s="13" t="s">
        <v>480</v>
      </c>
      <c r="D107" s="21">
        <f t="shared" si="41"/>
        <v>15.99</v>
      </c>
      <c r="E107" s="21">
        <f t="shared" si="41"/>
        <v>15.99</v>
      </c>
    </row>
    <row r="108" spans="1:5" ht="31.5" x14ac:dyDescent="0.25">
      <c r="A108" s="6" t="s">
        <v>1</v>
      </c>
      <c r="B108" s="10" t="s">
        <v>301</v>
      </c>
      <c r="C108" s="11" t="s">
        <v>0</v>
      </c>
      <c r="D108" s="21">
        <v>15.99</v>
      </c>
      <c r="E108" s="21">
        <v>15.99</v>
      </c>
    </row>
    <row r="109" spans="1:5" x14ac:dyDescent="0.25">
      <c r="A109" s="6" t="s">
        <v>281</v>
      </c>
      <c r="B109" s="10" t="s">
        <v>280</v>
      </c>
      <c r="C109" s="13" t="s">
        <v>480</v>
      </c>
      <c r="D109" s="21">
        <f>D110+D131+D134</f>
        <v>17978.599999999999</v>
      </c>
      <c r="E109" s="21">
        <f>E110+E131+E134</f>
        <v>18029.759999999998</v>
      </c>
    </row>
    <row r="110" spans="1:5" ht="31.5" x14ac:dyDescent="0.25">
      <c r="A110" s="6" t="s">
        <v>294</v>
      </c>
      <c r="B110" s="10" t="s">
        <v>293</v>
      </c>
      <c r="C110" s="13" t="s">
        <v>480</v>
      </c>
      <c r="D110" s="21">
        <f>D111+D115+D117+D120+D123+D126</f>
        <v>17650.329999999998</v>
      </c>
      <c r="E110" s="21">
        <f>E111+E115+E117+E120+E123+E126</f>
        <v>17701.489999999998</v>
      </c>
    </row>
    <row r="111" spans="1:5" ht="31.5" x14ac:dyDescent="0.25">
      <c r="A111" s="6" t="s">
        <v>111</v>
      </c>
      <c r="B111" s="10" t="s">
        <v>292</v>
      </c>
      <c r="C111" s="13" t="s">
        <v>480</v>
      </c>
      <c r="D111" s="21">
        <f>D112+D113+D114</f>
        <v>15780.17</v>
      </c>
      <c r="E111" s="21">
        <f>E112+E113+E114</f>
        <v>15780.17</v>
      </c>
    </row>
    <row r="112" spans="1:5" ht="51" customHeight="1" x14ac:dyDescent="0.25">
      <c r="A112" s="6" t="s">
        <v>44</v>
      </c>
      <c r="B112" s="10" t="s">
        <v>292</v>
      </c>
      <c r="C112" s="11" t="s">
        <v>43</v>
      </c>
      <c r="D112" s="21">
        <v>5089.01</v>
      </c>
      <c r="E112" s="21">
        <v>5089.01</v>
      </c>
    </row>
    <row r="113" spans="1:5" ht="31.5" x14ac:dyDescent="0.25">
      <c r="A113" s="6" t="s">
        <v>1</v>
      </c>
      <c r="B113" s="10" t="s">
        <v>292</v>
      </c>
      <c r="C113" s="11" t="s">
        <v>0</v>
      </c>
      <c r="D113" s="21">
        <v>771.6</v>
      </c>
      <c r="E113" s="21">
        <v>771.6</v>
      </c>
    </row>
    <row r="114" spans="1:5" ht="31.5" x14ac:dyDescent="0.25">
      <c r="A114" s="6" t="s">
        <v>110</v>
      </c>
      <c r="B114" s="10" t="s">
        <v>292</v>
      </c>
      <c r="C114" s="11" t="s">
        <v>109</v>
      </c>
      <c r="D114" s="21">
        <v>9919.56</v>
      </c>
      <c r="E114" s="21">
        <v>9919.56</v>
      </c>
    </row>
    <row r="115" spans="1:5" ht="47.25" x14ac:dyDescent="0.25">
      <c r="A115" s="6" t="s">
        <v>467</v>
      </c>
      <c r="B115" s="10" t="s">
        <v>466</v>
      </c>
      <c r="C115" s="13" t="s">
        <v>480</v>
      </c>
      <c r="D115" s="21">
        <f t="shared" ref="D115:E115" si="42">D116</f>
        <v>832.66</v>
      </c>
      <c r="E115" s="21">
        <f t="shared" si="42"/>
        <v>832.66</v>
      </c>
    </row>
    <row r="116" spans="1:5" ht="31.5" x14ac:dyDescent="0.25">
      <c r="A116" s="6" t="s">
        <v>110</v>
      </c>
      <c r="B116" s="10" t="s">
        <v>466</v>
      </c>
      <c r="C116" s="11" t="s">
        <v>109</v>
      </c>
      <c r="D116" s="21">
        <v>832.66</v>
      </c>
      <c r="E116" s="21">
        <v>832.66</v>
      </c>
    </row>
    <row r="117" spans="1:5" x14ac:dyDescent="0.25">
      <c r="A117" s="6" t="s">
        <v>252</v>
      </c>
      <c r="B117" s="10" t="s">
        <v>291</v>
      </c>
      <c r="C117" s="13" t="s">
        <v>480</v>
      </c>
      <c r="D117" s="21">
        <f t="shared" ref="D117:E117" si="43">D118+D119</f>
        <v>12.600000000000001</v>
      </c>
      <c r="E117" s="21">
        <f t="shared" si="43"/>
        <v>12.600000000000001</v>
      </c>
    </row>
    <row r="118" spans="1:5" ht="31.5" x14ac:dyDescent="0.25">
      <c r="A118" s="6" t="s">
        <v>1</v>
      </c>
      <c r="B118" s="10" t="s">
        <v>291</v>
      </c>
      <c r="C118" s="11" t="s">
        <v>0</v>
      </c>
      <c r="D118" s="21">
        <v>3.3</v>
      </c>
      <c r="E118" s="21">
        <v>3.3</v>
      </c>
    </row>
    <row r="119" spans="1:5" ht="31.5" x14ac:dyDescent="0.25">
      <c r="A119" s="6" t="s">
        <v>110</v>
      </c>
      <c r="B119" s="10" t="s">
        <v>291</v>
      </c>
      <c r="C119" s="11" t="s">
        <v>109</v>
      </c>
      <c r="D119" s="21">
        <v>9.3000000000000007</v>
      </c>
      <c r="E119" s="21">
        <v>9.3000000000000007</v>
      </c>
    </row>
    <row r="120" spans="1:5" x14ac:dyDescent="0.25">
      <c r="A120" s="6" t="s">
        <v>200</v>
      </c>
      <c r="B120" s="10" t="s">
        <v>290</v>
      </c>
      <c r="C120" s="13" t="s">
        <v>480</v>
      </c>
      <c r="D120" s="21">
        <f t="shared" ref="D120:E120" si="44">D121+D122</f>
        <v>54.76</v>
      </c>
      <c r="E120" s="21">
        <f t="shared" si="44"/>
        <v>36</v>
      </c>
    </row>
    <row r="121" spans="1:5" ht="31.5" x14ac:dyDescent="0.25">
      <c r="A121" s="6" t="s">
        <v>1</v>
      </c>
      <c r="B121" s="10" t="s">
        <v>290</v>
      </c>
      <c r="C121" s="11" t="s">
        <v>0</v>
      </c>
      <c r="D121" s="21">
        <v>12</v>
      </c>
      <c r="E121" s="21">
        <v>12</v>
      </c>
    </row>
    <row r="122" spans="1:5" ht="31.5" x14ac:dyDescent="0.25">
      <c r="A122" s="6" t="s">
        <v>1</v>
      </c>
      <c r="B122" s="10" t="s">
        <v>290</v>
      </c>
      <c r="C122" s="11" t="s">
        <v>109</v>
      </c>
      <c r="D122" s="21">
        <v>42.76</v>
      </c>
      <c r="E122" s="21">
        <v>24</v>
      </c>
    </row>
    <row r="123" spans="1:5" ht="47.25" x14ac:dyDescent="0.25">
      <c r="A123" s="6" t="s">
        <v>40</v>
      </c>
      <c r="B123" s="10" t="s">
        <v>289</v>
      </c>
      <c r="C123" s="13" t="s">
        <v>480</v>
      </c>
      <c r="D123" s="21">
        <f t="shared" ref="D123:E123" si="45">D124+D125</f>
        <v>17.3</v>
      </c>
      <c r="E123" s="21">
        <f t="shared" si="45"/>
        <v>17.3</v>
      </c>
    </row>
    <row r="124" spans="1:5" ht="31.5" x14ac:dyDescent="0.25">
      <c r="A124" s="6" t="s">
        <v>1</v>
      </c>
      <c r="B124" s="10" t="s">
        <v>289</v>
      </c>
      <c r="C124" s="11" t="s">
        <v>0</v>
      </c>
      <c r="D124" s="21">
        <v>8</v>
      </c>
      <c r="E124" s="21">
        <v>8</v>
      </c>
    </row>
    <row r="125" spans="1:5" ht="31.5" x14ac:dyDescent="0.25">
      <c r="A125" s="6" t="s">
        <v>1</v>
      </c>
      <c r="B125" s="10" t="s">
        <v>289</v>
      </c>
      <c r="C125" s="11" t="s">
        <v>109</v>
      </c>
      <c r="D125" s="21">
        <v>9.3000000000000007</v>
      </c>
      <c r="E125" s="21">
        <v>9.3000000000000007</v>
      </c>
    </row>
    <row r="126" spans="1:5" ht="69" customHeight="1" x14ac:dyDescent="0.25">
      <c r="A126" s="6" t="s">
        <v>116</v>
      </c>
      <c r="B126" s="10" t="s">
        <v>288</v>
      </c>
      <c r="C126" s="13" t="s">
        <v>480</v>
      </c>
      <c r="D126" s="21">
        <f t="shared" ref="D126:E126" si="46">D127+D128+D129+D130</f>
        <v>952.83999999999992</v>
      </c>
      <c r="E126" s="21">
        <f t="shared" si="46"/>
        <v>1022.76</v>
      </c>
    </row>
    <row r="127" spans="1:5" ht="53.25" customHeight="1" x14ac:dyDescent="0.25">
      <c r="A127" s="6" t="s">
        <v>44</v>
      </c>
      <c r="B127" s="10" t="s">
        <v>288</v>
      </c>
      <c r="C127" s="11" t="s">
        <v>43</v>
      </c>
      <c r="D127" s="21">
        <v>205.29</v>
      </c>
      <c r="E127" s="21">
        <v>213.5</v>
      </c>
    </row>
    <row r="128" spans="1:5" ht="31.5" x14ac:dyDescent="0.25">
      <c r="A128" s="6" t="s">
        <v>1</v>
      </c>
      <c r="B128" s="10" t="s">
        <v>288</v>
      </c>
      <c r="C128" s="11" t="s">
        <v>0</v>
      </c>
      <c r="D128" s="21">
        <v>4.3</v>
      </c>
      <c r="E128" s="21">
        <v>4.47</v>
      </c>
    </row>
    <row r="129" spans="1:5" x14ac:dyDescent="0.25">
      <c r="A129" s="6" t="s">
        <v>36</v>
      </c>
      <c r="B129" s="10" t="s">
        <v>288</v>
      </c>
      <c r="C129" s="11" t="s">
        <v>35</v>
      </c>
      <c r="D129" s="21">
        <v>81.48</v>
      </c>
      <c r="E129" s="21">
        <v>84.74</v>
      </c>
    </row>
    <row r="130" spans="1:5" ht="31.5" x14ac:dyDescent="0.25">
      <c r="A130" s="6" t="s">
        <v>1</v>
      </c>
      <c r="B130" s="10" t="s">
        <v>288</v>
      </c>
      <c r="C130" s="11" t="s">
        <v>109</v>
      </c>
      <c r="D130" s="21">
        <v>661.77</v>
      </c>
      <c r="E130" s="21">
        <v>720.05</v>
      </c>
    </row>
    <row r="131" spans="1:5" ht="31.5" x14ac:dyDescent="0.25">
      <c r="A131" s="6" t="s">
        <v>279</v>
      </c>
      <c r="B131" s="10" t="s">
        <v>278</v>
      </c>
      <c r="C131" s="13" t="s">
        <v>480</v>
      </c>
      <c r="D131" s="21">
        <f t="shared" ref="D131:E132" si="47">D132</f>
        <v>288.27</v>
      </c>
      <c r="E131" s="21">
        <f t="shared" si="47"/>
        <v>288.27</v>
      </c>
    </row>
    <row r="132" spans="1:5" x14ac:dyDescent="0.25">
      <c r="A132" s="6" t="s">
        <v>469</v>
      </c>
      <c r="B132" s="10" t="s">
        <v>470</v>
      </c>
      <c r="C132" s="13" t="s">
        <v>480</v>
      </c>
      <c r="D132" s="21">
        <f t="shared" si="47"/>
        <v>288.27</v>
      </c>
      <c r="E132" s="21">
        <f t="shared" si="47"/>
        <v>288.27</v>
      </c>
    </row>
    <row r="133" spans="1:5" ht="31.5" x14ac:dyDescent="0.25">
      <c r="A133" s="6" t="s">
        <v>110</v>
      </c>
      <c r="B133" s="10" t="s">
        <v>470</v>
      </c>
      <c r="C133" s="11" t="s">
        <v>109</v>
      </c>
      <c r="D133" s="21">
        <v>288.27</v>
      </c>
      <c r="E133" s="21">
        <v>288.27</v>
      </c>
    </row>
    <row r="134" spans="1:5" ht="47.25" x14ac:dyDescent="0.25">
      <c r="A134" s="6" t="s">
        <v>287</v>
      </c>
      <c r="B134" s="10" t="s">
        <v>286</v>
      </c>
      <c r="C134" s="13" t="s">
        <v>480</v>
      </c>
      <c r="D134" s="21">
        <f t="shared" ref="D134:E134" si="48">D135</f>
        <v>40</v>
      </c>
      <c r="E134" s="21">
        <f t="shared" si="48"/>
        <v>40</v>
      </c>
    </row>
    <row r="135" spans="1:5" x14ac:dyDescent="0.25">
      <c r="A135" s="6" t="s">
        <v>461</v>
      </c>
      <c r="B135" s="10" t="s">
        <v>285</v>
      </c>
      <c r="C135" s="13" t="s">
        <v>480</v>
      </c>
      <c r="D135" s="21">
        <f t="shared" ref="D135:E135" si="49">D136+D137</f>
        <v>40</v>
      </c>
      <c r="E135" s="21">
        <f t="shared" si="49"/>
        <v>40</v>
      </c>
    </row>
    <row r="136" spans="1:5" ht="31.5" x14ac:dyDescent="0.25">
      <c r="A136" s="6" t="s">
        <v>1</v>
      </c>
      <c r="B136" s="10" t="s">
        <v>285</v>
      </c>
      <c r="C136" s="11" t="s">
        <v>0</v>
      </c>
      <c r="D136" s="21">
        <v>20</v>
      </c>
      <c r="E136" s="21">
        <v>20</v>
      </c>
    </row>
    <row r="137" spans="1:5" ht="31.5" x14ac:dyDescent="0.25">
      <c r="A137" s="6" t="s">
        <v>1</v>
      </c>
      <c r="B137" s="10" t="s">
        <v>285</v>
      </c>
      <c r="C137" s="11" t="s">
        <v>109</v>
      </c>
      <c r="D137" s="21">
        <v>20</v>
      </c>
      <c r="E137" s="21">
        <v>20</v>
      </c>
    </row>
    <row r="138" spans="1:5" x14ac:dyDescent="0.25">
      <c r="A138" s="6" t="s">
        <v>227</v>
      </c>
      <c r="B138" s="10" t="s">
        <v>226</v>
      </c>
      <c r="C138" s="13" t="s">
        <v>480</v>
      </c>
      <c r="D138" s="21">
        <f t="shared" ref="D138:E138" si="50">D139</f>
        <v>7951.58</v>
      </c>
      <c r="E138" s="21">
        <f t="shared" si="50"/>
        <v>8245.89</v>
      </c>
    </row>
    <row r="139" spans="1:5" ht="31.5" x14ac:dyDescent="0.25">
      <c r="A139" s="6" t="s">
        <v>225</v>
      </c>
      <c r="B139" s="10" t="s">
        <v>224</v>
      </c>
      <c r="C139" s="13" t="s">
        <v>480</v>
      </c>
      <c r="D139" s="21">
        <f t="shared" ref="D139:E139" si="51">D140+D142+D144</f>
        <v>7951.58</v>
      </c>
      <c r="E139" s="21">
        <f t="shared" si="51"/>
        <v>8245.89</v>
      </c>
    </row>
    <row r="140" spans="1:5" x14ac:dyDescent="0.25">
      <c r="A140" s="6" t="s">
        <v>223</v>
      </c>
      <c r="B140" s="10" t="s">
        <v>222</v>
      </c>
      <c r="C140" s="13" t="s">
        <v>480</v>
      </c>
      <c r="D140" s="21">
        <f t="shared" ref="D140:E140" si="52">D141</f>
        <v>4048.71</v>
      </c>
      <c r="E140" s="21">
        <f t="shared" si="52"/>
        <v>4210.59</v>
      </c>
    </row>
    <row r="141" spans="1:5" x14ac:dyDescent="0.25">
      <c r="A141" s="6" t="s">
        <v>36</v>
      </c>
      <c r="B141" s="10" t="s">
        <v>222</v>
      </c>
      <c r="C141" s="11" t="s">
        <v>35</v>
      </c>
      <c r="D141" s="21">
        <v>4048.71</v>
      </c>
      <c r="E141" s="21">
        <v>4210.59</v>
      </c>
    </row>
    <row r="142" spans="1:5" ht="47.25" x14ac:dyDescent="0.25">
      <c r="A142" s="6" t="s">
        <v>221</v>
      </c>
      <c r="B142" s="10" t="s">
        <v>220</v>
      </c>
      <c r="C142" s="13" t="s">
        <v>480</v>
      </c>
      <c r="D142" s="21">
        <f t="shared" ref="D142" si="53">D143</f>
        <v>3617.87</v>
      </c>
      <c r="E142" s="21">
        <f t="shared" ref="E142" si="54">E143</f>
        <v>3750.3</v>
      </c>
    </row>
    <row r="143" spans="1:5" x14ac:dyDescent="0.25">
      <c r="A143" s="6" t="s">
        <v>36</v>
      </c>
      <c r="B143" s="10" t="s">
        <v>220</v>
      </c>
      <c r="C143" s="11" t="s">
        <v>35</v>
      </c>
      <c r="D143" s="21">
        <v>3617.87</v>
      </c>
      <c r="E143" s="21">
        <v>3750.3</v>
      </c>
    </row>
    <row r="144" spans="1:5" x14ac:dyDescent="0.25">
      <c r="A144" s="6" t="s">
        <v>219</v>
      </c>
      <c r="B144" s="10" t="s">
        <v>218</v>
      </c>
      <c r="C144" s="13" t="s">
        <v>480</v>
      </c>
      <c r="D144" s="21">
        <f t="shared" ref="D144" si="55">D145</f>
        <v>285</v>
      </c>
      <c r="E144" s="21">
        <f t="shared" ref="E144" si="56">E145</f>
        <v>285</v>
      </c>
    </row>
    <row r="145" spans="1:5" x14ac:dyDescent="0.25">
      <c r="A145" s="6" t="s">
        <v>36</v>
      </c>
      <c r="B145" s="10" t="s">
        <v>218</v>
      </c>
      <c r="C145" s="11" t="s">
        <v>35</v>
      </c>
      <c r="D145" s="21">
        <v>285</v>
      </c>
      <c r="E145" s="21">
        <v>285</v>
      </c>
    </row>
    <row r="146" spans="1:5" x14ac:dyDescent="0.25">
      <c r="A146" s="6" t="s">
        <v>277</v>
      </c>
      <c r="B146" s="10" t="s">
        <v>276</v>
      </c>
      <c r="C146" s="13" t="s">
        <v>480</v>
      </c>
      <c r="D146" s="21">
        <f t="shared" ref="D146:E146" si="57">D147+D152</f>
        <v>1020.3700000000001</v>
      </c>
      <c r="E146" s="21">
        <f t="shared" si="57"/>
        <v>1020.3700000000001</v>
      </c>
    </row>
    <row r="147" spans="1:5" ht="31.5" x14ac:dyDescent="0.25">
      <c r="A147" s="6" t="s">
        <v>275</v>
      </c>
      <c r="B147" s="10" t="s">
        <v>274</v>
      </c>
      <c r="C147" s="13" t="s">
        <v>480</v>
      </c>
      <c r="D147" s="21">
        <f t="shared" ref="D147:E147" si="58">D148</f>
        <v>944.87000000000012</v>
      </c>
      <c r="E147" s="21">
        <f t="shared" si="58"/>
        <v>944.87000000000012</v>
      </c>
    </row>
    <row r="148" spans="1:5" ht="31.5" x14ac:dyDescent="0.25">
      <c r="A148" s="6" t="s">
        <v>111</v>
      </c>
      <c r="B148" s="10" t="s">
        <v>273</v>
      </c>
      <c r="C148" s="13" t="s">
        <v>480</v>
      </c>
      <c r="D148" s="21">
        <f t="shared" ref="D148:E148" si="59">D149+D150+D151</f>
        <v>944.87000000000012</v>
      </c>
      <c r="E148" s="21">
        <f t="shared" si="59"/>
        <v>944.87000000000012</v>
      </c>
    </row>
    <row r="149" spans="1:5" ht="54" customHeight="1" x14ac:dyDescent="0.25">
      <c r="A149" s="6" t="s">
        <v>44</v>
      </c>
      <c r="B149" s="10" t="s">
        <v>273</v>
      </c>
      <c r="C149" s="11" t="s">
        <v>43</v>
      </c>
      <c r="D149" s="21">
        <v>230.99</v>
      </c>
      <c r="E149" s="21">
        <v>230.99</v>
      </c>
    </row>
    <row r="150" spans="1:5" ht="31.5" x14ac:dyDescent="0.25">
      <c r="A150" s="6" t="s">
        <v>1</v>
      </c>
      <c r="B150" s="10" t="s">
        <v>273</v>
      </c>
      <c r="C150" s="11" t="s">
        <v>0</v>
      </c>
      <c r="D150" s="21">
        <v>713.68000000000006</v>
      </c>
      <c r="E150" s="21">
        <v>713.68000000000006</v>
      </c>
    </row>
    <row r="151" spans="1:5" x14ac:dyDescent="0.25">
      <c r="A151" s="6" t="s">
        <v>53</v>
      </c>
      <c r="B151" s="10" t="s">
        <v>273</v>
      </c>
      <c r="C151" s="11" t="s">
        <v>51</v>
      </c>
      <c r="D151" s="21">
        <v>0.2</v>
      </c>
      <c r="E151" s="21">
        <v>0.2</v>
      </c>
    </row>
    <row r="152" spans="1:5" ht="31.5" x14ac:dyDescent="0.25">
      <c r="A152" s="6" t="s">
        <v>272</v>
      </c>
      <c r="B152" s="10" t="s">
        <v>271</v>
      </c>
      <c r="C152" s="13" t="s">
        <v>480</v>
      </c>
      <c r="D152" s="21">
        <f t="shared" ref="D152:E153" si="60">D153</f>
        <v>75.5</v>
      </c>
      <c r="E152" s="21">
        <f t="shared" si="60"/>
        <v>75.5</v>
      </c>
    </row>
    <row r="153" spans="1:5" x14ac:dyDescent="0.25">
      <c r="A153" s="6" t="s">
        <v>270</v>
      </c>
      <c r="B153" s="10" t="s">
        <v>269</v>
      </c>
      <c r="C153" s="13" t="s">
        <v>480</v>
      </c>
      <c r="D153" s="21">
        <f t="shared" si="60"/>
        <v>75.5</v>
      </c>
      <c r="E153" s="21">
        <f t="shared" si="60"/>
        <v>75.5</v>
      </c>
    </row>
    <row r="154" spans="1:5" ht="31.5" x14ac:dyDescent="0.25">
      <c r="A154" s="6" t="s">
        <v>1</v>
      </c>
      <c r="B154" s="10" t="s">
        <v>269</v>
      </c>
      <c r="C154" s="11" t="s">
        <v>0</v>
      </c>
      <c r="D154" s="21">
        <v>75.5</v>
      </c>
      <c r="E154" s="21">
        <v>75.5</v>
      </c>
    </row>
    <row r="155" spans="1:5" ht="47.25" x14ac:dyDescent="0.25">
      <c r="A155" s="6" t="s">
        <v>259</v>
      </c>
      <c r="B155" s="10" t="s">
        <v>258</v>
      </c>
      <c r="C155" s="13" t="s">
        <v>480</v>
      </c>
      <c r="D155" s="21">
        <f t="shared" ref="D155:E155" si="61">D156+D177+D180+D183+D186</f>
        <v>20541.280000000002</v>
      </c>
      <c r="E155" s="21">
        <f t="shared" si="61"/>
        <v>20531.220000000005</v>
      </c>
    </row>
    <row r="156" spans="1:5" x14ac:dyDescent="0.25">
      <c r="A156" s="6" t="s">
        <v>56</v>
      </c>
      <c r="B156" s="10" t="s">
        <v>257</v>
      </c>
      <c r="C156" s="13" t="s">
        <v>480</v>
      </c>
      <c r="D156" s="21">
        <f t="shared" ref="D156:E156" si="62">D157+D161+D163+D165+D169+D171+D174</f>
        <v>20125.080000000002</v>
      </c>
      <c r="E156" s="21">
        <f t="shared" si="62"/>
        <v>20115.020000000004</v>
      </c>
    </row>
    <row r="157" spans="1:5" x14ac:dyDescent="0.25">
      <c r="A157" s="6" t="s">
        <v>54</v>
      </c>
      <c r="B157" s="10" t="s">
        <v>256</v>
      </c>
      <c r="C157" s="13" t="s">
        <v>480</v>
      </c>
      <c r="D157" s="21">
        <f t="shared" ref="D157:E157" si="63">D158+D159+D160</f>
        <v>165.28</v>
      </c>
      <c r="E157" s="21">
        <f t="shared" si="63"/>
        <v>165.28</v>
      </c>
    </row>
    <row r="158" spans="1:5" ht="52.5" customHeight="1" x14ac:dyDescent="0.25">
      <c r="A158" s="6" t="s">
        <v>44</v>
      </c>
      <c r="B158" s="10" t="s">
        <v>256</v>
      </c>
      <c r="C158" s="11" t="s">
        <v>43</v>
      </c>
      <c r="D158" s="21">
        <v>110.8</v>
      </c>
      <c r="E158" s="21">
        <v>110.8</v>
      </c>
    </row>
    <row r="159" spans="1:5" ht="31.5" x14ac:dyDescent="0.25">
      <c r="A159" s="6" t="s">
        <v>1</v>
      </c>
      <c r="B159" s="10" t="s">
        <v>256</v>
      </c>
      <c r="C159" s="11" t="s">
        <v>0</v>
      </c>
      <c r="D159" s="21">
        <v>53.98</v>
      </c>
      <c r="E159" s="21">
        <v>53.98</v>
      </c>
    </row>
    <row r="160" spans="1:5" x14ac:dyDescent="0.25">
      <c r="A160" s="6" t="s">
        <v>53</v>
      </c>
      <c r="B160" s="10" t="s">
        <v>256</v>
      </c>
      <c r="C160" s="11" t="s">
        <v>51</v>
      </c>
      <c r="D160" s="21">
        <v>0.5</v>
      </c>
      <c r="E160" s="21">
        <v>0.5</v>
      </c>
    </row>
    <row r="161" spans="1:5" ht="31.5" x14ac:dyDescent="0.25">
      <c r="A161" s="6" t="s">
        <v>50</v>
      </c>
      <c r="B161" s="10" t="s">
        <v>255</v>
      </c>
      <c r="C161" s="13" t="s">
        <v>480</v>
      </c>
      <c r="D161" s="21">
        <f t="shared" ref="D161:E161" si="64">D162</f>
        <v>3645.6</v>
      </c>
      <c r="E161" s="21">
        <f t="shared" si="64"/>
        <v>3645.6</v>
      </c>
    </row>
    <row r="162" spans="1:5" ht="51" customHeight="1" x14ac:dyDescent="0.25">
      <c r="A162" s="6" t="s">
        <v>44</v>
      </c>
      <c r="B162" s="10" t="s">
        <v>255</v>
      </c>
      <c r="C162" s="11" t="s">
        <v>43</v>
      </c>
      <c r="D162" s="21">
        <v>3645.6</v>
      </c>
      <c r="E162" s="21">
        <v>3645.6</v>
      </c>
    </row>
    <row r="163" spans="1:5" x14ac:dyDescent="0.25">
      <c r="A163" s="6" t="s">
        <v>48</v>
      </c>
      <c r="B163" s="10" t="s">
        <v>254</v>
      </c>
      <c r="C163" s="13" t="s">
        <v>480</v>
      </c>
      <c r="D163" s="21">
        <f t="shared" ref="D163" si="65">D164</f>
        <v>40</v>
      </c>
      <c r="E163" s="21">
        <f t="shared" ref="E163" si="66">E164</f>
        <v>40</v>
      </c>
    </row>
    <row r="164" spans="1:5" ht="31.5" x14ac:dyDescent="0.25">
      <c r="A164" s="6" t="s">
        <v>1</v>
      </c>
      <c r="B164" s="10" t="s">
        <v>254</v>
      </c>
      <c r="C164" s="11" t="s">
        <v>0</v>
      </c>
      <c r="D164" s="21">
        <v>40</v>
      </c>
      <c r="E164" s="21">
        <v>40</v>
      </c>
    </row>
    <row r="165" spans="1:5" ht="31.5" x14ac:dyDescent="0.25">
      <c r="A165" s="6" t="s">
        <v>111</v>
      </c>
      <c r="B165" s="10" t="s">
        <v>253</v>
      </c>
      <c r="C165" s="13" t="s">
        <v>480</v>
      </c>
      <c r="D165" s="21">
        <f t="shared" ref="D165:E165" si="67">D166+D167+D168</f>
        <v>14488.480000000001</v>
      </c>
      <c r="E165" s="21">
        <f t="shared" si="67"/>
        <v>14478.420000000002</v>
      </c>
    </row>
    <row r="166" spans="1:5" ht="50.25" customHeight="1" x14ac:dyDescent="0.25">
      <c r="A166" s="6" t="s">
        <v>44</v>
      </c>
      <c r="B166" s="10" t="s">
        <v>253</v>
      </c>
      <c r="C166" s="11" t="s">
        <v>43</v>
      </c>
      <c r="D166" s="21">
        <v>12762.2</v>
      </c>
      <c r="E166" s="21">
        <v>12762.2</v>
      </c>
    </row>
    <row r="167" spans="1:5" ht="31.5" x14ac:dyDescent="0.25">
      <c r="A167" s="6" t="s">
        <v>1</v>
      </c>
      <c r="B167" s="10" t="s">
        <v>253</v>
      </c>
      <c r="C167" s="11" t="s">
        <v>0</v>
      </c>
      <c r="D167" s="21">
        <v>1712.43</v>
      </c>
      <c r="E167" s="21">
        <v>1702.3700000000001</v>
      </c>
    </row>
    <row r="168" spans="1:5" x14ac:dyDescent="0.25">
      <c r="A168" s="6" t="s">
        <v>53</v>
      </c>
      <c r="B168" s="10" t="s">
        <v>253</v>
      </c>
      <c r="C168" s="11" t="s">
        <v>51</v>
      </c>
      <c r="D168" s="21">
        <v>13.85</v>
      </c>
      <c r="E168" s="21">
        <v>13.85</v>
      </c>
    </row>
    <row r="169" spans="1:5" x14ac:dyDescent="0.25">
      <c r="A169" s="6" t="s">
        <v>252</v>
      </c>
      <c r="B169" s="10" t="s">
        <v>251</v>
      </c>
      <c r="C169" s="13" t="s">
        <v>480</v>
      </c>
      <c r="D169" s="21">
        <f t="shared" ref="D169:E169" si="68">D170</f>
        <v>7.9</v>
      </c>
      <c r="E169" s="21">
        <f t="shared" si="68"/>
        <v>7.9</v>
      </c>
    </row>
    <row r="170" spans="1:5" ht="31.5" x14ac:dyDescent="0.25">
      <c r="A170" s="6" t="s">
        <v>1</v>
      </c>
      <c r="B170" s="10" t="s">
        <v>251</v>
      </c>
      <c r="C170" s="11" t="s">
        <v>0</v>
      </c>
      <c r="D170" s="21">
        <v>7.9</v>
      </c>
      <c r="E170" s="21">
        <v>7.9</v>
      </c>
    </row>
    <row r="171" spans="1:5" ht="31.5" x14ac:dyDescent="0.25">
      <c r="A171" s="6" t="s">
        <v>121</v>
      </c>
      <c r="B171" s="10" t="s">
        <v>250</v>
      </c>
      <c r="C171" s="13" t="s">
        <v>480</v>
      </c>
      <c r="D171" s="21">
        <f t="shared" ref="D171:E171" si="69">D172+D173</f>
        <v>421.37</v>
      </c>
      <c r="E171" s="21">
        <f t="shared" si="69"/>
        <v>421.37</v>
      </c>
    </row>
    <row r="172" spans="1:5" ht="51.75" customHeight="1" x14ac:dyDescent="0.25">
      <c r="A172" s="6" t="s">
        <v>44</v>
      </c>
      <c r="B172" s="10" t="s">
        <v>250</v>
      </c>
      <c r="C172" s="11" t="s">
        <v>43</v>
      </c>
      <c r="D172" s="21">
        <v>349.63</v>
      </c>
      <c r="E172" s="21">
        <v>349.63</v>
      </c>
    </row>
    <row r="173" spans="1:5" ht="31.5" x14ac:dyDescent="0.25">
      <c r="A173" s="6" t="s">
        <v>1</v>
      </c>
      <c r="B173" s="10" t="s">
        <v>250</v>
      </c>
      <c r="C173" s="11" t="s">
        <v>0</v>
      </c>
      <c r="D173" s="21">
        <v>71.739999999999995</v>
      </c>
      <c r="E173" s="21">
        <v>71.739999999999995</v>
      </c>
    </row>
    <row r="174" spans="1:5" ht="31.5" x14ac:dyDescent="0.25">
      <c r="A174" s="6" t="s">
        <v>249</v>
      </c>
      <c r="B174" s="10" t="s">
        <v>248</v>
      </c>
      <c r="C174" s="13" t="s">
        <v>480</v>
      </c>
      <c r="D174" s="21">
        <f t="shared" ref="D174:E174" si="70">D175+D176</f>
        <v>1356.4499999999998</v>
      </c>
      <c r="E174" s="21">
        <f t="shared" si="70"/>
        <v>1356.4499999999998</v>
      </c>
    </row>
    <row r="175" spans="1:5" ht="51.75" customHeight="1" x14ac:dyDescent="0.25">
      <c r="A175" s="6" t="s">
        <v>44</v>
      </c>
      <c r="B175" s="10" t="s">
        <v>248</v>
      </c>
      <c r="C175" s="11" t="s">
        <v>43</v>
      </c>
      <c r="D175" s="21">
        <v>1125.06</v>
      </c>
      <c r="E175" s="21">
        <v>1125.06</v>
      </c>
    </row>
    <row r="176" spans="1:5" ht="31.5" x14ac:dyDescent="0.25">
      <c r="A176" s="6" t="s">
        <v>1</v>
      </c>
      <c r="B176" s="10" t="s">
        <v>248</v>
      </c>
      <c r="C176" s="11" t="s">
        <v>0</v>
      </c>
      <c r="D176" s="21">
        <v>231.39</v>
      </c>
      <c r="E176" s="21">
        <v>231.39</v>
      </c>
    </row>
    <row r="177" spans="1:5" ht="31.5" x14ac:dyDescent="0.25">
      <c r="A177" s="6" t="s">
        <v>268</v>
      </c>
      <c r="B177" s="10" t="s">
        <v>267</v>
      </c>
      <c r="C177" s="13" t="s">
        <v>480</v>
      </c>
      <c r="D177" s="21">
        <f t="shared" ref="D177:E178" si="71">D178</f>
        <v>40</v>
      </c>
      <c r="E177" s="21">
        <f t="shared" si="71"/>
        <v>40</v>
      </c>
    </row>
    <row r="178" spans="1:5" ht="31.5" x14ac:dyDescent="0.25">
      <c r="A178" s="6" t="s">
        <v>266</v>
      </c>
      <c r="B178" s="10" t="s">
        <v>265</v>
      </c>
      <c r="C178" s="13" t="s">
        <v>480</v>
      </c>
      <c r="D178" s="21">
        <f t="shared" si="71"/>
        <v>40</v>
      </c>
      <c r="E178" s="21">
        <f t="shared" si="71"/>
        <v>40</v>
      </c>
    </row>
    <row r="179" spans="1:5" ht="31.5" x14ac:dyDescent="0.25">
      <c r="A179" s="6" t="s">
        <v>1</v>
      </c>
      <c r="B179" s="10" t="s">
        <v>265</v>
      </c>
      <c r="C179" s="11" t="s">
        <v>0</v>
      </c>
      <c r="D179" s="21">
        <v>40</v>
      </c>
      <c r="E179" s="21">
        <v>40</v>
      </c>
    </row>
    <row r="180" spans="1:5" ht="21" customHeight="1" x14ac:dyDescent="0.25">
      <c r="A180" s="6" t="s">
        <v>247</v>
      </c>
      <c r="B180" s="10" t="s">
        <v>246</v>
      </c>
      <c r="C180" s="13" t="s">
        <v>480</v>
      </c>
      <c r="D180" s="21">
        <f t="shared" ref="D180:E181" si="72">D181</f>
        <v>86</v>
      </c>
      <c r="E180" s="21">
        <f t="shared" si="72"/>
        <v>86</v>
      </c>
    </row>
    <row r="181" spans="1:5" ht="21" customHeight="1" x14ac:dyDescent="0.25">
      <c r="A181" s="6" t="s">
        <v>245</v>
      </c>
      <c r="B181" s="10" t="s">
        <v>244</v>
      </c>
      <c r="C181" s="13" t="s">
        <v>480</v>
      </c>
      <c r="D181" s="21">
        <f t="shared" si="72"/>
        <v>86</v>
      </c>
      <c r="E181" s="21">
        <f t="shared" si="72"/>
        <v>86</v>
      </c>
    </row>
    <row r="182" spans="1:5" x14ac:dyDescent="0.25">
      <c r="A182" s="6" t="s">
        <v>36</v>
      </c>
      <c r="B182" s="10" t="s">
        <v>244</v>
      </c>
      <c r="C182" s="11" t="s">
        <v>35</v>
      </c>
      <c r="D182" s="21">
        <v>86</v>
      </c>
      <c r="E182" s="21">
        <v>86</v>
      </c>
    </row>
    <row r="183" spans="1:5" ht="31.5" x14ac:dyDescent="0.25">
      <c r="A183" s="6" t="s">
        <v>300</v>
      </c>
      <c r="B183" s="10" t="s">
        <v>299</v>
      </c>
      <c r="C183" s="13" t="s">
        <v>480</v>
      </c>
      <c r="D183" s="21">
        <f t="shared" ref="D183:E184" si="73">D184</f>
        <v>160</v>
      </c>
      <c r="E183" s="21">
        <f t="shared" si="73"/>
        <v>160</v>
      </c>
    </row>
    <row r="184" spans="1:5" x14ac:dyDescent="0.25">
      <c r="A184" s="6" t="s">
        <v>298</v>
      </c>
      <c r="B184" s="10" t="s">
        <v>297</v>
      </c>
      <c r="C184" s="13" t="s">
        <v>480</v>
      </c>
      <c r="D184" s="21">
        <f t="shared" si="73"/>
        <v>160</v>
      </c>
      <c r="E184" s="21">
        <f t="shared" si="73"/>
        <v>160</v>
      </c>
    </row>
    <row r="185" spans="1:5" x14ac:dyDescent="0.25">
      <c r="A185" s="6" t="s">
        <v>36</v>
      </c>
      <c r="B185" s="10" t="s">
        <v>297</v>
      </c>
      <c r="C185" s="11" t="s">
        <v>35</v>
      </c>
      <c r="D185" s="21">
        <v>160</v>
      </c>
      <c r="E185" s="21">
        <v>160</v>
      </c>
    </row>
    <row r="186" spans="1:5" ht="63" x14ac:dyDescent="0.25">
      <c r="A186" s="6" t="s">
        <v>243</v>
      </c>
      <c r="B186" s="10" t="s">
        <v>242</v>
      </c>
      <c r="C186" s="13" t="s">
        <v>480</v>
      </c>
      <c r="D186" s="21">
        <f t="shared" ref="D186:E187" si="74">D187</f>
        <v>130.19999999999999</v>
      </c>
      <c r="E186" s="21">
        <f t="shared" si="74"/>
        <v>130.19999999999999</v>
      </c>
    </row>
    <row r="187" spans="1:5" x14ac:dyDescent="0.25">
      <c r="A187" s="6" t="s">
        <v>461</v>
      </c>
      <c r="B187" s="10" t="s">
        <v>241</v>
      </c>
      <c r="C187" s="13" t="s">
        <v>480</v>
      </c>
      <c r="D187" s="21">
        <f t="shared" si="74"/>
        <v>130.19999999999999</v>
      </c>
      <c r="E187" s="21">
        <f t="shared" si="74"/>
        <v>130.19999999999999</v>
      </c>
    </row>
    <row r="188" spans="1:5" ht="31.5" x14ac:dyDescent="0.25">
      <c r="A188" s="6" t="s">
        <v>1</v>
      </c>
      <c r="B188" s="10" t="s">
        <v>241</v>
      </c>
      <c r="C188" s="11" t="s">
        <v>0</v>
      </c>
      <c r="D188" s="21">
        <v>130.19999999999999</v>
      </c>
      <c r="E188" s="21">
        <v>130.19999999999999</v>
      </c>
    </row>
    <row r="189" spans="1:5" ht="31.5" x14ac:dyDescent="0.25">
      <c r="A189" s="6" t="s">
        <v>93</v>
      </c>
      <c r="B189" s="10" t="s">
        <v>92</v>
      </c>
      <c r="C189" s="13" t="s">
        <v>480</v>
      </c>
      <c r="D189" s="21">
        <f t="shared" ref="D189:E189" si="75">D190+D194</f>
        <v>4755.63</v>
      </c>
      <c r="E189" s="21">
        <f t="shared" si="75"/>
        <v>4755.63</v>
      </c>
    </row>
    <row r="190" spans="1:5" ht="47.25" x14ac:dyDescent="0.25">
      <c r="A190" s="6" t="s">
        <v>91</v>
      </c>
      <c r="B190" s="10" t="s">
        <v>90</v>
      </c>
      <c r="C190" s="13" t="s">
        <v>480</v>
      </c>
      <c r="D190" s="21">
        <f t="shared" ref="D190:E191" si="76">D191</f>
        <v>223.69</v>
      </c>
      <c r="E190" s="21">
        <f t="shared" si="76"/>
        <v>223.69</v>
      </c>
    </row>
    <row r="191" spans="1:5" ht="31.5" x14ac:dyDescent="0.25">
      <c r="A191" s="6" t="s">
        <v>89</v>
      </c>
      <c r="B191" s="10" t="s">
        <v>88</v>
      </c>
      <c r="C191" s="13" t="s">
        <v>480</v>
      </c>
      <c r="D191" s="21">
        <f t="shared" si="76"/>
        <v>223.69</v>
      </c>
      <c r="E191" s="21">
        <f t="shared" si="76"/>
        <v>223.69</v>
      </c>
    </row>
    <row r="192" spans="1:5" ht="47.25" x14ac:dyDescent="0.25">
      <c r="A192" s="6" t="s">
        <v>87</v>
      </c>
      <c r="B192" s="10" t="s">
        <v>86</v>
      </c>
      <c r="C192" s="13" t="s">
        <v>480</v>
      </c>
      <c r="D192" s="21">
        <f t="shared" ref="D192:E192" si="77">D193</f>
        <v>223.69</v>
      </c>
      <c r="E192" s="21">
        <f t="shared" si="77"/>
        <v>223.69</v>
      </c>
    </row>
    <row r="193" spans="1:5" ht="31.5" x14ac:dyDescent="0.25">
      <c r="A193" s="6" t="s">
        <v>1</v>
      </c>
      <c r="B193" s="10" t="s">
        <v>86</v>
      </c>
      <c r="C193" s="11" t="s">
        <v>0</v>
      </c>
      <c r="D193" s="21">
        <v>223.69</v>
      </c>
      <c r="E193" s="21">
        <v>223.69</v>
      </c>
    </row>
    <row r="194" spans="1:5" ht="47.25" x14ac:dyDescent="0.25">
      <c r="A194" s="6" t="s">
        <v>85</v>
      </c>
      <c r="B194" s="10" t="s">
        <v>84</v>
      </c>
      <c r="C194" s="13" t="s">
        <v>480</v>
      </c>
      <c r="D194" s="21">
        <f t="shared" ref="D194:E194" si="78">D195</f>
        <v>4531.9400000000005</v>
      </c>
      <c r="E194" s="21">
        <f t="shared" si="78"/>
        <v>4531.9400000000005</v>
      </c>
    </row>
    <row r="195" spans="1:5" x14ac:dyDescent="0.25">
      <c r="A195" s="6" t="s">
        <v>56</v>
      </c>
      <c r="B195" s="10" t="s">
        <v>83</v>
      </c>
      <c r="C195" s="13" t="s">
        <v>480</v>
      </c>
      <c r="D195" s="21">
        <f t="shared" ref="D195:E195" si="79">D196+D200+D202+D204+D207</f>
        <v>4531.9400000000005</v>
      </c>
      <c r="E195" s="21">
        <f t="shared" si="79"/>
        <v>4531.9400000000005</v>
      </c>
    </row>
    <row r="196" spans="1:5" x14ac:dyDescent="0.25">
      <c r="A196" s="6" t="s">
        <v>54</v>
      </c>
      <c r="B196" s="10" t="s">
        <v>82</v>
      </c>
      <c r="C196" s="13" t="s">
        <v>480</v>
      </c>
      <c r="D196" s="21">
        <f t="shared" ref="D196:E196" si="80">D197+D198+D199</f>
        <v>801.57</v>
      </c>
      <c r="E196" s="21">
        <f t="shared" si="80"/>
        <v>801.57</v>
      </c>
    </row>
    <row r="197" spans="1:5" ht="51.75" customHeight="1" x14ac:dyDescent="0.25">
      <c r="A197" s="6" t="s">
        <v>44</v>
      </c>
      <c r="B197" s="10" t="s">
        <v>82</v>
      </c>
      <c r="C197" s="11" t="s">
        <v>43</v>
      </c>
      <c r="D197" s="21">
        <v>27.7</v>
      </c>
      <c r="E197" s="21">
        <v>27.7</v>
      </c>
    </row>
    <row r="198" spans="1:5" ht="31.5" x14ac:dyDescent="0.25">
      <c r="A198" s="6" t="s">
        <v>1</v>
      </c>
      <c r="B198" s="10" t="s">
        <v>82</v>
      </c>
      <c r="C198" s="11" t="s">
        <v>0</v>
      </c>
      <c r="D198" s="21">
        <v>773.37</v>
      </c>
      <c r="E198" s="21">
        <v>773.37</v>
      </c>
    </row>
    <row r="199" spans="1:5" x14ac:dyDescent="0.25">
      <c r="A199" s="6" t="s">
        <v>53</v>
      </c>
      <c r="B199" s="10" t="s">
        <v>82</v>
      </c>
      <c r="C199" s="11" t="s">
        <v>51</v>
      </c>
      <c r="D199" s="21">
        <v>0.5</v>
      </c>
      <c r="E199" s="21">
        <v>0.5</v>
      </c>
    </row>
    <row r="200" spans="1:5" ht="31.5" x14ac:dyDescent="0.25">
      <c r="A200" s="6" t="s">
        <v>50</v>
      </c>
      <c r="B200" s="10" t="s">
        <v>81</v>
      </c>
      <c r="C200" s="13" t="s">
        <v>480</v>
      </c>
      <c r="D200" s="21">
        <f t="shared" ref="D200:E200" si="81">D201</f>
        <v>1382.71</v>
      </c>
      <c r="E200" s="21">
        <f t="shared" si="81"/>
        <v>1382.71</v>
      </c>
    </row>
    <row r="201" spans="1:5" ht="50.25" customHeight="1" x14ac:dyDescent="0.25">
      <c r="A201" s="6" t="s">
        <v>44</v>
      </c>
      <c r="B201" s="10" t="s">
        <v>81</v>
      </c>
      <c r="C201" s="11" t="s">
        <v>43</v>
      </c>
      <c r="D201" s="21">
        <v>1382.71</v>
      </c>
      <c r="E201" s="21">
        <v>1382.71</v>
      </c>
    </row>
    <row r="202" spans="1:5" x14ac:dyDescent="0.25">
      <c r="A202" s="6" t="s">
        <v>48</v>
      </c>
      <c r="B202" s="10" t="s">
        <v>80</v>
      </c>
      <c r="C202" s="13" t="s">
        <v>480</v>
      </c>
      <c r="D202" s="21">
        <f t="shared" ref="D202:E202" si="82">D203</f>
        <v>17</v>
      </c>
      <c r="E202" s="21">
        <f t="shared" si="82"/>
        <v>17</v>
      </c>
    </row>
    <row r="203" spans="1:5" ht="31.5" x14ac:dyDescent="0.25">
      <c r="A203" s="6" t="s">
        <v>1</v>
      </c>
      <c r="B203" s="10" t="s">
        <v>80</v>
      </c>
      <c r="C203" s="11" t="s">
        <v>0</v>
      </c>
      <c r="D203" s="21">
        <v>17</v>
      </c>
      <c r="E203" s="21">
        <v>17</v>
      </c>
    </row>
    <row r="204" spans="1:5" ht="31.5" x14ac:dyDescent="0.25">
      <c r="A204" s="6" t="s">
        <v>95</v>
      </c>
      <c r="B204" s="10" t="s">
        <v>94</v>
      </c>
      <c r="C204" s="13" t="s">
        <v>480</v>
      </c>
      <c r="D204" s="21">
        <f t="shared" ref="D204:E204" si="83">D205+D206</f>
        <v>96</v>
      </c>
      <c r="E204" s="21">
        <f t="shared" si="83"/>
        <v>96</v>
      </c>
    </row>
    <row r="205" spans="1:5" ht="31.5" x14ac:dyDescent="0.25">
      <c r="A205" s="6" t="s">
        <v>1</v>
      </c>
      <c r="B205" s="10" t="s">
        <v>94</v>
      </c>
      <c r="C205" s="11">
        <v>200</v>
      </c>
      <c r="D205" s="21">
        <v>10</v>
      </c>
      <c r="E205" s="21">
        <v>10</v>
      </c>
    </row>
    <row r="206" spans="1:5" x14ac:dyDescent="0.25">
      <c r="A206" s="6" t="s">
        <v>36</v>
      </c>
      <c r="B206" s="10" t="s">
        <v>94</v>
      </c>
      <c r="C206" s="11" t="s">
        <v>35</v>
      </c>
      <c r="D206" s="21">
        <v>86</v>
      </c>
      <c r="E206" s="21">
        <v>86</v>
      </c>
    </row>
    <row r="207" spans="1:5" ht="31.5" x14ac:dyDescent="0.25">
      <c r="A207" s="6" t="s">
        <v>79</v>
      </c>
      <c r="B207" s="10" t="s">
        <v>78</v>
      </c>
      <c r="C207" s="13" t="s">
        <v>480</v>
      </c>
      <c r="D207" s="21">
        <f t="shared" ref="D207:E207" si="84">D208+D209</f>
        <v>2234.6600000000003</v>
      </c>
      <c r="E207" s="21">
        <f t="shared" si="84"/>
        <v>2234.6600000000003</v>
      </c>
    </row>
    <row r="208" spans="1:5" ht="50.25" customHeight="1" x14ac:dyDescent="0.25">
      <c r="A208" s="6" t="s">
        <v>44</v>
      </c>
      <c r="B208" s="10" t="s">
        <v>78</v>
      </c>
      <c r="C208" s="11" t="s">
        <v>43</v>
      </c>
      <c r="D208" s="21">
        <v>2097.8200000000002</v>
      </c>
      <c r="E208" s="21">
        <v>2097.8200000000002</v>
      </c>
    </row>
    <row r="209" spans="1:5" ht="31.5" x14ac:dyDescent="0.25">
      <c r="A209" s="6" t="s">
        <v>1</v>
      </c>
      <c r="B209" s="10" t="s">
        <v>78</v>
      </c>
      <c r="C209" s="11" t="s">
        <v>0</v>
      </c>
      <c r="D209" s="21">
        <v>136.84</v>
      </c>
      <c r="E209" s="21">
        <v>136.84</v>
      </c>
    </row>
    <row r="210" spans="1:5" ht="31.5" x14ac:dyDescent="0.25">
      <c r="A210" s="6" t="s">
        <v>143</v>
      </c>
      <c r="B210" s="10" t="s">
        <v>142</v>
      </c>
      <c r="C210" s="13" t="s">
        <v>480</v>
      </c>
      <c r="D210" s="21">
        <f>D211+D279</f>
        <v>544551.82000000007</v>
      </c>
      <c r="E210" s="21">
        <f>E211+E279</f>
        <v>568595.19999999995</v>
      </c>
    </row>
    <row r="211" spans="1:5" ht="31.5" customHeight="1" x14ac:dyDescent="0.25">
      <c r="A211" s="6" t="s">
        <v>141</v>
      </c>
      <c r="B211" s="10" t="s">
        <v>140</v>
      </c>
      <c r="C211" s="13" t="s">
        <v>480</v>
      </c>
      <c r="D211" s="21">
        <f>D212+D254+D274</f>
        <v>523833.80000000005</v>
      </c>
      <c r="E211" s="21">
        <f>E212+E254+E274</f>
        <v>547877.1399999999</v>
      </c>
    </row>
    <row r="212" spans="1:5" ht="31.5" x14ac:dyDescent="0.25">
      <c r="A212" s="6" t="s">
        <v>139</v>
      </c>
      <c r="B212" s="10" t="s">
        <v>138</v>
      </c>
      <c r="C212" s="13" t="s">
        <v>480</v>
      </c>
      <c r="D212" s="21">
        <f>D213+D216+D219+D221+D224+D227+D230+D233+D236+D239+D242+D245+D248+D250+D252</f>
        <v>154355.43</v>
      </c>
      <c r="E212" s="21">
        <f>E213+E216+E219+E221+E224+E227+E230+E233+E236+E239+E242+E245+E248+E250+E252</f>
        <v>156073.25999999998</v>
      </c>
    </row>
    <row r="213" spans="1:5" ht="31.5" x14ac:dyDescent="0.25">
      <c r="A213" s="6" t="s">
        <v>137</v>
      </c>
      <c r="B213" s="10" t="s">
        <v>136</v>
      </c>
      <c r="C213" s="13" t="s">
        <v>480</v>
      </c>
      <c r="D213" s="21">
        <f t="shared" ref="D213:E213" si="85">D214+D215</f>
        <v>2550.5100000000002</v>
      </c>
      <c r="E213" s="21">
        <f t="shared" si="85"/>
        <v>2550.42</v>
      </c>
    </row>
    <row r="214" spans="1:5" ht="31.5" x14ac:dyDescent="0.25">
      <c r="A214" s="6" t="s">
        <v>1</v>
      </c>
      <c r="B214" s="10" t="s">
        <v>136</v>
      </c>
      <c r="C214" s="11" t="s">
        <v>0</v>
      </c>
      <c r="D214" s="21">
        <v>12.69</v>
      </c>
      <c r="E214" s="21">
        <v>12.69</v>
      </c>
    </row>
    <row r="215" spans="1:5" x14ac:dyDescent="0.25">
      <c r="A215" s="6" t="s">
        <v>36</v>
      </c>
      <c r="B215" s="10" t="s">
        <v>136</v>
      </c>
      <c r="C215" s="11" t="s">
        <v>35</v>
      </c>
      <c r="D215" s="21">
        <v>2537.8200000000002</v>
      </c>
      <c r="E215" s="21">
        <v>2537.73</v>
      </c>
    </row>
    <row r="216" spans="1:5" x14ac:dyDescent="0.25">
      <c r="A216" s="6" t="s">
        <v>135</v>
      </c>
      <c r="B216" s="10" t="s">
        <v>134</v>
      </c>
      <c r="C216" s="13" t="s">
        <v>480</v>
      </c>
      <c r="D216" s="21">
        <f>D217+D218</f>
        <v>39006.519999999997</v>
      </c>
      <c r="E216" s="21">
        <f>E217+E218</f>
        <v>39006.519999999997</v>
      </c>
    </row>
    <row r="217" spans="1:5" ht="31.5" x14ac:dyDescent="0.25">
      <c r="A217" s="6" t="s">
        <v>1</v>
      </c>
      <c r="B217" s="10" t="s">
        <v>134</v>
      </c>
      <c r="C217" s="11" t="s">
        <v>0</v>
      </c>
      <c r="D217" s="21">
        <v>340</v>
      </c>
      <c r="E217" s="21">
        <v>340</v>
      </c>
    </row>
    <row r="218" spans="1:5" x14ac:dyDescent="0.25">
      <c r="A218" s="6" t="s">
        <v>36</v>
      </c>
      <c r="B218" s="10" t="s">
        <v>134</v>
      </c>
      <c r="C218" s="11" t="s">
        <v>35</v>
      </c>
      <c r="D218" s="21">
        <v>38666.519999999997</v>
      </c>
      <c r="E218" s="21">
        <v>38666.519999999997</v>
      </c>
    </row>
    <row r="219" spans="1:5" ht="31.5" x14ac:dyDescent="0.25">
      <c r="A219" s="6" t="s">
        <v>156</v>
      </c>
      <c r="B219" s="10" t="s">
        <v>180</v>
      </c>
      <c r="C219" s="13" t="s">
        <v>480</v>
      </c>
      <c r="D219" s="21">
        <f t="shared" ref="D219:E219" si="86">D220</f>
        <v>909.45</v>
      </c>
      <c r="E219" s="21">
        <f t="shared" si="86"/>
        <v>909.45</v>
      </c>
    </row>
    <row r="220" spans="1:5" x14ac:dyDescent="0.25">
      <c r="A220" s="6" t="s">
        <v>36</v>
      </c>
      <c r="B220" s="10" t="s">
        <v>180</v>
      </c>
      <c r="C220" s="11" t="s">
        <v>35</v>
      </c>
      <c r="D220" s="21">
        <v>909.45</v>
      </c>
      <c r="E220" s="21">
        <v>909.45</v>
      </c>
    </row>
    <row r="221" spans="1:5" ht="31.5" x14ac:dyDescent="0.25">
      <c r="A221" s="6" t="s">
        <v>160</v>
      </c>
      <c r="B221" s="10" t="s">
        <v>179</v>
      </c>
      <c r="C221" s="13" t="s">
        <v>480</v>
      </c>
      <c r="D221" s="21">
        <f t="shared" ref="D221:E221" si="87">D222+D223</f>
        <v>124.04</v>
      </c>
      <c r="E221" s="21">
        <f t="shared" si="87"/>
        <v>124.04</v>
      </c>
    </row>
    <row r="222" spans="1:5" ht="31.5" x14ac:dyDescent="0.25">
      <c r="A222" s="6" t="s">
        <v>1</v>
      </c>
      <c r="B222" s="10" t="s">
        <v>179</v>
      </c>
      <c r="C222" s="11" t="s">
        <v>0</v>
      </c>
      <c r="D222" s="21">
        <v>2.4</v>
      </c>
      <c r="E222" s="21">
        <v>2.4</v>
      </c>
    </row>
    <row r="223" spans="1:5" x14ac:dyDescent="0.25">
      <c r="A223" s="6" t="s">
        <v>36</v>
      </c>
      <c r="B223" s="10" t="s">
        <v>179</v>
      </c>
      <c r="C223" s="11" t="s">
        <v>35</v>
      </c>
      <c r="D223" s="21">
        <v>121.64</v>
      </c>
      <c r="E223" s="21">
        <v>121.64</v>
      </c>
    </row>
    <row r="224" spans="1:5" ht="47.25" x14ac:dyDescent="0.25">
      <c r="A224" s="6" t="s">
        <v>178</v>
      </c>
      <c r="B224" s="10" t="s">
        <v>177</v>
      </c>
      <c r="C224" s="13" t="s">
        <v>480</v>
      </c>
      <c r="D224" s="21">
        <f t="shared" ref="D224:E224" si="88">D225+D226</f>
        <v>16033.09</v>
      </c>
      <c r="E224" s="21">
        <f t="shared" si="88"/>
        <v>16673.97</v>
      </c>
    </row>
    <row r="225" spans="1:5" ht="31.5" x14ac:dyDescent="0.25">
      <c r="A225" s="6" t="s">
        <v>1</v>
      </c>
      <c r="B225" s="10" t="s">
        <v>177</v>
      </c>
      <c r="C225" s="11" t="s">
        <v>0</v>
      </c>
      <c r="D225" s="21">
        <v>192.02</v>
      </c>
      <c r="E225" s="21">
        <v>192.02</v>
      </c>
    </row>
    <row r="226" spans="1:5" s="5" customFormat="1" x14ac:dyDescent="0.25">
      <c r="A226" s="6" t="s">
        <v>36</v>
      </c>
      <c r="B226" s="10" t="s">
        <v>177</v>
      </c>
      <c r="C226" s="11" t="s">
        <v>35</v>
      </c>
      <c r="D226" s="21">
        <v>15841.07</v>
      </c>
      <c r="E226" s="21">
        <v>16481.95</v>
      </c>
    </row>
    <row r="227" spans="1:5" s="5" customFormat="1" ht="31.5" x14ac:dyDescent="0.25">
      <c r="A227" s="6" t="s">
        <v>176</v>
      </c>
      <c r="B227" s="10" t="s">
        <v>175</v>
      </c>
      <c r="C227" s="13" t="s">
        <v>480</v>
      </c>
      <c r="D227" s="21">
        <f t="shared" ref="D227:E227" si="89">D228+D229</f>
        <v>29476.25</v>
      </c>
      <c r="E227" s="21">
        <f t="shared" si="89"/>
        <v>29476.25</v>
      </c>
    </row>
    <row r="228" spans="1:5" s="5" customFormat="1" ht="31.5" x14ac:dyDescent="0.25">
      <c r="A228" s="6" t="s">
        <v>1</v>
      </c>
      <c r="B228" s="10" t="s">
        <v>175</v>
      </c>
      <c r="C228" s="11" t="s">
        <v>0</v>
      </c>
      <c r="D228" s="21">
        <v>405</v>
      </c>
      <c r="E228" s="21">
        <v>405</v>
      </c>
    </row>
    <row r="229" spans="1:5" s="5" customFormat="1" x14ac:dyDescent="0.25">
      <c r="A229" s="6" t="s">
        <v>36</v>
      </c>
      <c r="B229" s="10" t="s">
        <v>175</v>
      </c>
      <c r="C229" s="11" t="s">
        <v>35</v>
      </c>
      <c r="D229" s="21">
        <v>29071.25</v>
      </c>
      <c r="E229" s="21">
        <v>29071.25</v>
      </c>
    </row>
    <row r="230" spans="1:5" s="5" customFormat="1" ht="31.5" x14ac:dyDescent="0.25">
      <c r="A230" s="6" t="s">
        <v>174</v>
      </c>
      <c r="B230" s="10" t="s">
        <v>173</v>
      </c>
      <c r="C230" s="13" t="s">
        <v>480</v>
      </c>
      <c r="D230" s="21">
        <f t="shared" ref="D230:E230" si="90">D231+D232</f>
        <v>33000</v>
      </c>
      <c r="E230" s="21">
        <f t="shared" si="90"/>
        <v>33000</v>
      </c>
    </row>
    <row r="231" spans="1:5" s="5" customFormat="1" ht="31.5" x14ac:dyDescent="0.25">
      <c r="A231" s="6" t="s">
        <v>1</v>
      </c>
      <c r="B231" s="10" t="s">
        <v>173</v>
      </c>
      <c r="C231" s="11" t="s">
        <v>0</v>
      </c>
      <c r="D231" s="21">
        <v>433.5</v>
      </c>
      <c r="E231" s="21">
        <v>433.5</v>
      </c>
    </row>
    <row r="232" spans="1:5" s="5" customFormat="1" x14ac:dyDescent="0.25">
      <c r="A232" s="6" t="s">
        <v>36</v>
      </c>
      <c r="B232" s="10" t="s">
        <v>173</v>
      </c>
      <c r="C232" s="11" t="s">
        <v>35</v>
      </c>
      <c r="D232" s="21">
        <v>32566.5</v>
      </c>
      <c r="E232" s="21">
        <v>32566.5</v>
      </c>
    </row>
    <row r="233" spans="1:5" s="5" customFormat="1" ht="31.5" x14ac:dyDescent="0.25">
      <c r="A233" s="6" t="s">
        <v>172</v>
      </c>
      <c r="B233" s="10" t="s">
        <v>171</v>
      </c>
      <c r="C233" s="13" t="s">
        <v>480</v>
      </c>
      <c r="D233" s="21">
        <f t="shared" ref="D233:E233" si="91">D234+D235</f>
        <v>677.41</v>
      </c>
      <c r="E233" s="21">
        <f t="shared" si="91"/>
        <v>677.41</v>
      </c>
    </row>
    <row r="234" spans="1:5" s="5" customFormat="1" ht="31.5" x14ac:dyDescent="0.25">
      <c r="A234" s="6" t="s">
        <v>1</v>
      </c>
      <c r="B234" s="10" t="s">
        <v>171</v>
      </c>
      <c r="C234" s="11" t="s">
        <v>0</v>
      </c>
      <c r="D234" s="21">
        <v>9.8800000000000008</v>
      </c>
      <c r="E234" s="21">
        <v>9.8800000000000008</v>
      </c>
    </row>
    <row r="235" spans="1:5" s="5" customFormat="1" x14ac:dyDescent="0.25">
      <c r="A235" s="6" t="s">
        <v>36</v>
      </c>
      <c r="B235" s="10" t="s">
        <v>171</v>
      </c>
      <c r="C235" s="11" t="s">
        <v>35</v>
      </c>
      <c r="D235" s="21">
        <v>667.53</v>
      </c>
      <c r="E235" s="21">
        <v>667.53</v>
      </c>
    </row>
    <row r="236" spans="1:5" s="5" customFormat="1" ht="31.5" x14ac:dyDescent="0.25">
      <c r="A236" s="6" t="s">
        <v>170</v>
      </c>
      <c r="B236" s="10" t="s">
        <v>169</v>
      </c>
      <c r="C236" s="13" t="s">
        <v>480</v>
      </c>
      <c r="D236" s="21">
        <f t="shared" ref="D236:E236" si="92">D237+D238</f>
        <v>33.619999999999997</v>
      </c>
      <c r="E236" s="21">
        <f t="shared" si="92"/>
        <v>33.619999999999997</v>
      </c>
    </row>
    <row r="237" spans="1:5" s="5" customFormat="1" ht="31.5" x14ac:dyDescent="0.25">
      <c r="A237" s="6" t="s">
        <v>1</v>
      </c>
      <c r="B237" s="10" t="s">
        <v>169</v>
      </c>
      <c r="C237" s="11" t="s">
        <v>0</v>
      </c>
      <c r="D237" s="21">
        <v>0.18</v>
      </c>
      <c r="E237" s="21">
        <v>0.18</v>
      </c>
    </row>
    <row r="238" spans="1:5" s="5" customFormat="1" x14ac:dyDescent="0.25">
      <c r="A238" s="6" t="s">
        <v>36</v>
      </c>
      <c r="B238" s="10" t="s">
        <v>169</v>
      </c>
      <c r="C238" s="11" t="s">
        <v>35</v>
      </c>
      <c r="D238" s="21">
        <v>33.44</v>
      </c>
      <c r="E238" s="21">
        <v>33.44</v>
      </c>
    </row>
    <row r="239" spans="1:5" s="5" customFormat="1" ht="31.5" x14ac:dyDescent="0.25">
      <c r="A239" s="6" t="s">
        <v>168</v>
      </c>
      <c r="B239" s="10" t="s">
        <v>167</v>
      </c>
      <c r="C239" s="13" t="s">
        <v>480</v>
      </c>
      <c r="D239" s="21">
        <f t="shared" ref="D239:E239" si="93">D240+D241</f>
        <v>79.069999999999993</v>
      </c>
      <c r="E239" s="21">
        <f t="shared" si="93"/>
        <v>79.069999999999993</v>
      </c>
    </row>
    <row r="240" spans="1:5" s="5" customFormat="1" ht="31.5" x14ac:dyDescent="0.25">
      <c r="A240" s="6" t="s">
        <v>1</v>
      </c>
      <c r="B240" s="10" t="s">
        <v>167</v>
      </c>
      <c r="C240" s="11" t="s">
        <v>0</v>
      </c>
      <c r="D240" s="21">
        <v>1.05</v>
      </c>
      <c r="E240" s="21">
        <v>1.05</v>
      </c>
    </row>
    <row r="241" spans="1:5" s="5" customFormat="1" x14ac:dyDescent="0.25">
      <c r="A241" s="6" t="s">
        <v>36</v>
      </c>
      <c r="B241" s="10" t="s">
        <v>167</v>
      </c>
      <c r="C241" s="11" t="s">
        <v>35</v>
      </c>
      <c r="D241" s="21">
        <v>78.02</v>
      </c>
      <c r="E241" s="21">
        <v>78.02</v>
      </c>
    </row>
    <row r="242" spans="1:5" s="5" customFormat="1" ht="31.5" x14ac:dyDescent="0.25">
      <c r="A242" s="6" t="s">
        <v>166</v>
      </c>
      <c r="B242" s="10" t="s">
        <v>165</v>
      </c>
      <c r="C242" s="13" t="s">
        <v>480</v>
      </c>
      <c r="D242" s="21">
        <f t="shared" ref="D242:E242" si="94">D243+D244</f>
        <v>22724.28</v>
      </c>
      <c r="E242" s="21">
        <f t="shared" si="94"/>
        <v>23604.959999999999</v>
      </c>
    </row>
    <row r="243" spans="1:5" s="5" customFormat="1" ht="31.5" x14ac:dyDescent="0.25">
      <c r="A243" s="6" t="s">
        <v>1</v>
      </c>
      <c r="B243" s="10" t="s">
        <v>165</v>
      </c>
      <c r="C243" s="11" t="s">
        <v>0</v>
      </c>
      <c r="D243" s="21">
        <v>276</v>
      </c>
      <c r="E243" s="21">
        <v>278.76</v>
      </c>
    </row>
    <row r="244" spans="1:5" s="5" customFormat="1" x14ac:dyDescent="0.25">
      <c r="A244" s="6" t="s">
        <v>36</v>
      </c>
      <c r="B244" s="10" t="s">
        <v>165</v>
      </c>
      <c r="C244" s="11" t="s">
        <v>35</v>
      </c>
      <c r="D244" s="21">
        <v>22448.28</v>
      </c>
      <c r="E244" s="21">
        <v>23326.2</v>
      </c>
    </row>
    <row r="245" spans="1:5" s="5" customFormat="1" ht="63" x14ac:dyDescent="0.25">
      <c r="A245" s="6" t="s">
        <v>164</v>
      </c>
      <c r="B245" s="10" t="s">
        <v>163</v>
      </c>
      <c r="C245" s="13" t="s">
        <v>480</v>
      </c>
      <c r="D245" s="21">
        <f t="shared" ref="D245:E245" si="95">D246+D247</f>
        <v>259.40000000000003</v>
      </c>
      <c r="E245" s="21">
        <f t="shared" si="95"/>
        <v>259.40000000000003</v>
      </c>
    </row>
    <row r="246" spans="1:5" s="5" customFormat="1" ht="31.5" x14ac:dyDescent="0.25">
      <c r="A246" s="6" t="s">
        <v>1</v>
      </c>
      <c r="B246" s="10" t="s">
        <v>163</v>
      </c>
      <c r="C246" s="11" t="s">
        <v>0</v>
      </c>
      <c r="D246" s="21">
        <v>2.6</v>
      </c>
      <c r="E246" s="21">
        <v>2.6</v>
      </c>
    </row>
    <row r="247" spans="1:5" s="5" customFormat="1" x14ac:dyDescent="0.25">
      <c r="A247" s="6" t="s">
        <v>36</v>
      </c>
      <c r="B247" s="10" t="s">
        <v>163</v>
      </c>
      <c r="C247" s="11" t="s">
        <v>35</v>
      </c>
      <c r="D247" s="21">
        <v>256.8</v>
      </c>
      <c r="E247" s="21">
        <v>256.8</v>
      </c>
    </row>
    <row r="248" spans="1:5" s="5" customFormat="1" x14ac:dyDescent="0.25">
      <c r="A248" s="6" t="s">
        <v>450</v>
      </c>
      <c r="B248" s="10" t="s">
        <v>449</v>
      </c>
      <c r="C248" s="13" t="s">
        <v>480</v>
      </c>
      <c r="D248" s="21">
        <f t="shared" ref="D248:E248" si="96">D249</f>
        <v>266.38</v>
      </c>
      <c r="E248" s="21">
        <f t="shared" si="96"/>
        <v>266.38</v>
      </c>
    </row>
    <row r="249" spans="1:5" s="5" customFormat="1" x14ac:dyDescent="0.25">
      <c r="A249" s="6" t="s">
        <v>36</v>
      </c>
      <c r="B249" s="10" t="s">
        <v>449</v>
      </c>
      <c r="C249" s="11" t="s">
        <v>35</v>
      </c>
      <c r="D249" s="21">
        <v>266.38</v>
      </c>
      <c r="E249" s="21">
        <v>266.38</v>
      </c>
    </row>
    <row r="250" spans="1:5" s="5" customFormat="1" ht="31.5" x14ac:dyDescent="0.25">
      <c r="A250" s="6" t="s">
        <v>162</v>
      </c>
      <c r="B250" s="10" t="s">
        <v>161</v>
      </c>
      <c r="C250" s="13" t="s">
        <v>480</v>
      </c>
      <c r="D250" s="21">
        <f t="shared" ref="D250:E250" si="97">D251</f>
        <v>9132.7199999999993</v>
      </c>
      <c r="E250" s="21">
        <f t="shared" si="97"/>
        <v>9329.08</v>
      </c>
    </row>
    <row r="251" spans="1:5" s="5" customFormat="1" x14ac:dyDescent="0.25">
      <c r="A251" s="6" t="s">
        <v>36</v>
      </c>
      <c r="B251" s="10" t="s">
        <v>161</v>
      </c>
      <c r="C251" s="11" t="s">
        <v>35</v>
      </c>
      <c r="D251" s="21">
        <v>9132.7199999999993</v>
      </c>
      <c r="E251" s="21">
        <v>9329.08</v>
      </c>
    </row>
    <row r="252" spans="1:5" s="5" customFormat="1" ht="31.5" x14ac:dyDescent="0.25">
      <c r="A252" s="6" t="s">
        <v>160</v>
      </c>
      <c r="B252" s="10" t="s">
        <v>159</v>
      </c>
      <c r="C252" s="13" t="s">
        <v>480</v>
      </c>
      <c r="D252" s="21">
        <f t="shared" ref="D252:E252" si="98">D253</f>
        <v>82.69</v>
      </c>
      <c r="E252" s="21">
        <f t="shared" si="98"/>
        <v>82.69</v>
      </c>
    </row>
    <row r="253" spans="1:5" s="5" customFormat="1" x14ac:dyDescent="0.25">
      <c r="A253" s="6" t="s">
        <v>36</v>
      </c>
      <c r="B253" s="10" t="s">
        <v>159</v>
      </c>
      <c r="C253" s="11" t="s">
        <v>35</v>
      </c>
      <c r="D253" s="21">
        <v>82.69</v>
      </c>
      <c r="E253" s="21">
        <v>82.69</v>
      </c>
    </row>
    <row r="254" spans="1:5" s="5" customFormat="1" ht="31.5" x14ac:dyDescent="0.25">
      <c r="A254" s="6" t="s">
        <v>133</v>
      </c>
      <c r="B254" s="10" t="s">
        <v>132</v>
      </c>
      <c r="C254" s="13" t="s">
        <v>480</v>
      </c>
      <c r="D254" s="21">
        <f t="shared" ref="D254:E254" si="99">D255+D257+D260+D263+D266+D269+D272</f>
        <v>280550.47000000003</v>
      </c>
      <c r="E254" s="21">
        <f t="shared" si="99"/>
        <v>297781.15999999997</v>
      </c>
    </row>
    <row r="255" spans="1:5" s="5" customFormat="1" ht="98.25" customHeight="1" x14ac:dyDescent="0.25">
      <c r="A255" s="6" t="s">
        <v>131</v>
      </c>
      <c r="B255" s="10" t="s">
        <v>130</v>
      </c>
      <c r="C255" s="13" t="s">
        <v>480</v>
      </c>
      <c r="D255" s="21">
        <f t="shared" ref="D255:E255" si="100">D256</f>
        <v>46270.54</v>
      </c>
      <c r="E255" s="21">
        <f t="shared" si="100"/>
        <v>46270.54</v>
      </c>
    </row>
    <row r="256" spans="1:5" s="5" customFormat="1" x14ac:dyDescent="0.25">
      <c r="A256" s="6" t="s">
        <v>36</v>
      </c>
      <c r="B256" s="10" t="s">
        <v>130</v>
      </c>
      <c r="C256" s="11" t="s">
        <v>35</v>
      </c>
      <c r="D256" s="21">
        <v>46270.54</v>
      </c>
      <c r="E256" s="21">
        <v>46270.54</v>
      </c>
    </row>
    <row r="257" spans="1:5" ht="21.75" customHeight="1" x14ac:dyDescent="0.25">
      <c r="A257" s="6" t="s">
        <v>158</v>
      </c>
      <c r="B257" s="10" t="s">
        <v>157</v>
      </c>
      <c r="C257" s="13" t="s">
        <v>480</v>
      </c>
      <c r="D257" s="21">
        <f t="shared" ref="D257:E257" si="101">D258+D259</f>
        <v>109.71</v>
      </c>
      <c r="E257" s="21">
        <f t="shared" si="101"/>
        <v>114.08999999999999</v>
      </c>
    </row>
    <row r="258" spans="1:5" ht="31.5" x14ac:dyDescent="0.25">
      <c r="A258" s="6" t="s">
        <v>1</v>
      </c>
      <c r="B258" s="10" t="s">
        <v>157</v>
      </c>
      <c r="C258" s="11" t="s">
        <v>0</v>
      </c>
      <c r="D258" s="21">
        <v>1.46</v>
      </c>
      <c r="E258" s="21">
        <v>1.52</v>
      </c>
    </row>
    <row r="259" spans="1:5" x14ac:dyDescent="0.25">
      <c r="A259" s="6" t="s">
        <v>36</v>
      </c>
      <c r="B259" s="10" t="s">
        <v>157</v>
      </c>
      <c r="C259" s="11" t="s">
        <v>35</v>
      </c>
      <c r="D259" s="21">
        <v>108.25</v>
      </c>
      <c r="E259" s="21">
        <v>112.57</v>
      </c>
    </row>
    <row r="260" spans="1:5" x14ac:dyDescent="0.25">
      <c r="A260" s="6" t="s">
        <v>155</v>
      </c>
      <c r="B260" s="10" t="s">
        <v>154</v>
      </c>
      <c r="C260" s="13" t="s">
        <v>480</v>
      </c>
      <c r="D260" s="21">
        <f t="shared" ref="D260:E260" si="102">D261+D262</f>
        <v>33961.32</v>
      </c>
      <c r="E260" s="21">
        <f t="shared" si="102"/>
        <v>35298.97</v>
      </c>
    </row>
    <row r="261" spans="1:5" ht="31.5" x14ac:dyDescent="0.25">
      <c r="A261" s="6" t="s">
        <v>1</v>
      </c>
      <c r="B261" s="10" t="s">
        <v>154</v>
      </c>
      <c r="C261" s="11" t="s">
        <v>0</v>
      </c>
      <c r="D261" s="21">
        <v>0.48</v>
      </c>
      <c r="E261" s="21">
        <v>0.48</v>
      </c>
    </row>
    <row r="262" spans="1:5" x14ac:dyDescent="0.25">
      <c r="A262" s="6" t="s">
        <v>36</v>
      </c>
      <c r="B262" s="10" t="s">
        <v>154</v>
      </c>
      <c r="C262" s="11" t="s">
        <v>35</v>
      </c>
      <c r="D262" s="21">
        <v>33960.839999999997</v>
      </c>
      <c r="E262" s="21">
        <v>35298.49</v>
      </c>
    </row>
    <row r="263" spans="1:5" ht="31.5" x14ac:dyDescent="0.25">
      <c r="A263" s="6" t="s">
        <v>153</v>
      </c>
      <c r="B263" s="10" t="s">
        <v>152</v>
      </c>
      <c r="C263" s="13" t="s">
        <v>480</v>
      </c>
      <c r="D263" s="21">
        <f t="shared" ref="D263:E263" si="103">D264+D265</f>
        <v>35360.33</v>
      </c>
      <c r="E263" s="21">
        <f t="shared" si="103"/>
        <v>37690.559999999998</v>
      </c>
    </row>
    <row r="264" spans="1:5" ht="31.5" x14ac:dyDescent="0.25">
      <c r="A264" s="6" t="s">
        <v>1</v>
      </c>
      <c r="B264" s="10" t="s">
        <v>152</v>
      </c>
      <c r="C264" s="11" t="s">
        <v>0</v>
      </c>
      <c r="D264" s="21">
        <v>440</v>
      </c>
      <c r="E264" s="21">
        <v>468.99</v>
      </c>
    </row>
    <row r="265" spans="1:5" x14ac:dyDescent="0.25">
      <c r="A265" s="6" t="s">
        <v>36</v>
      </c>
      <c r="B265" s="10" t="s">
        <v>152</v>
      </c>
      <c r="C265" s="11" t="s">
        <v>35</v>
      </c>
      <c r="D265" s="21">
        <v>34920.33</v>
      </c>
      <c r="E265" s="21">
        <v>37221.57</v>
      </c>
    </row>
    <row r="266" spans="1:5" ht="63" x14ac:dyDescent="0.25">
      <c r="A266" s="6" t="s">
        <v>151</v>
      </c>
      <c r="B266" s="10" t="s">
        <v>150</v>
      </c>
      <c r="C266" s="13" t="s">
        <v>480</v>
      </c>
      <c r="D266" s="21">
        <f t="shared" ref="D266:E266" si="104">D267+D268</f>
        <v>8870.14</v>
      </c>
      <c r="E266" s="21">
        <f t="shared" si="104"/>
        <v>9224.9500000000007</v>
      </c>
    </row>
    <row r="267" spans="1:5" ht="31.5" x14ac:dyDescent="0.25">
      <c r="A267" s="6" t="s">
        <v>1</v>
      </c>
      <c r="B267" s="10" t="s">
        <v>150</v>
      </c>
      <c r="C267" s="11" t="s">
        <v>0</v>
      </c>
      <c r="D267" s="21">
        <v>87.82</v>
      </c>
      <c r="E267" s="21">
        <v>91.34</v>
      </c>
    </row>
    <row r="268" spans="1:5" x14ac:dyDescent="0.25">
      <c r="A268" s="6" t="s">
        <v>36</v>
      </c>
      <c r="B268" s="10" t="s">
        <v>150</v>
      </c>
      <c r="C268" s="11" t="s">
        <v>35</v>
      </c>
      <c r="D268" s="21">
        <v>8782.32</v>
      </c>
      <c r="E268" s="21">
        <v>9133.61</v>
      </c>
    </row>
    <row r="269" spans="1:5" ht="47.25" x14ac:dyDescent="0.25">
      <c r="A269" s="6" t="s">
        <v>149</v>
      </c>
      <c r="B269" s="10" t="s">
        <v>148</v>
      </c>
      <c r="C269" s="13" t="s">
        <v>480</v>
      </c>
      <c r="D269" s="21">
        <f t="shared" ref="D269:E269" si="105">D270+D271</f>
        <v>20.04</v>
      </c>
      <c r="E269" s="21">
        <f t="shared" si="105"/>
        <v>0</v>
      </c>
    </row>
    <row r="270" spans="1:5" ht="31.5" x14ac:dyDescent="0.25">
      <c r="A270" s="6" t="s">
        <v>1</v>
      </c>
      <c r="B270" s="10" t="s">
        <v>148</v>
      </c>
      <c r="C270" s="11" t="s">
        <v>0</v>
      </c>
      <c r="D270" s="21">
        <v>0.2</v>
      </c>
      <c r="E270" s="21">
        <v>0</v>
      </c>
    </row>
    <row r="271" spans="1:5" x14ac:dyDescent="0.25">
      <c r="A271" s="6" t="s">
        <v>36</v>
      </c>
      <c r="B271" s="10" t="s">
        <v>148</v>
      </c>
      <c r="C271" s="11" t="s">
        <v>35</v>
      </c>
      <c r="D271" s="21">
        <v>19.84</v>
      </c>
      <c r="E271" s="21">
        <v>0</v>
      </c>
    </row>
    <row r="272" spans="1:5" ht="31.5" x14ac:dyDescent="0.25">
      <c r="A272" s="6" t="s">
        <v>147</v>
      </c>
      <c r="B272" s="10" t="s">
        <v>146</v>
      </c>
      <c r="C272" s="13" t="s">
        <v>480</v>
      </c>
      <c r="D272" s="21">
        <f t="shared" ref="D272:E272" si="106">D273</f>
        <v>155958.39000000001</v>
      </c>
      <c r="E272" s="21">
        <f t="shared" si="106"/>
        <v>169182.05</v>
      </c>
    </row>
    <row r="273" spans="1:5" s="5" customFormat="1" x14ac:dyDescent="0.25">
      <c r="A273" s="6" t="s">
        <v>36</v>
      </c>
      <c r="B273" s="10" t="s">
        <v>146</v>
      </c>
      <c r="C273" s="11" t="s">
        <v>35</v>
      </c>
      <c r="D273" s="21">
        <v>155958.39000000001</v>
      </c>
      <c r="E273" s="21">
        <v>169182.05</v>
      </c>
    </row>
    <row r="274" spans="1:5" s="5" customFormat="1" ht="31.5" x14ac:dyDescent="0.25">
      <c r="A274" s="6" t="s">
        <v>129</v>
      </c>
      <c r="B274" s="10" t="s">
        <v>128</v>
      </c>
      <c r="C274" s="13" t="s">
        <v>480</v>
      </c>
      <c r="D274" s="21">
        <f t="shared" ref="D274:E274" si="107">D275+D277</f>
        <v>88927.9</v>
      </c>
      <c r="E274" s="21">
        <f t="shared" si="107"/>
        <v>94022.720000000001</v>
      </c>
    </row>
    <row r="275" spans="1:5" s="5" customFormat="1" ht="40.5" customHeight="1" x14ac:dyDescent="0.25">
      <c r="A275" s="6" t="s">
        <v>144</v>
      </c>
      <c r="B275" s="10" t="s">
        <v>145</v>
      </c>
      <c r="C275" s="13" t="s">
        <v>480</v>
      </c>
      <c r="D275" s="21">
        <f t="shared" ref="D275:E275" si="108">D276</f>
        <v>48518.879999999997</v>
      </c>
      <c r="E275" s="21">
        <f t="shared" si="108"/>
        <v>53613.7</v>
      </c>
    </row>
    <row r="276" spans="1:5" s="5" customFormat="1" x14ac:dyDescent="0.25">
      <c r="A276" s="6" t="s">
        <v>36</v>
      </c>
      <c r="B276" s="10" t="s">
        <v>145</v>
      </c>
      <c r="C276" s="11" t="s">
        <v>35</v>
      </c>
      <c r="D276" s="21">
        <v>48518.879999999997</v>
      </c>
      <c r="E276" s="21">
        <v>53613.7</v>
      </c>
    </row>
    <row r="277" spans="1:5" s="5" customFormat="1" ht="31.5" x14ac:dyDescent="0.25">
      <c r="A277" s="6" t="s">
        <v>127</v>
      </c>
      <c r="B277" s="10" t="s">
        <v>126</v>
      </c>
      <c r="C277" s="13" t="s">
        <v>480</v>
      </c>
      <c r="D277" s="21">
        <f>D278</f>
        <v>40409.019999999997</v>
      </c>
      <c r="E277" s="21">
        <f>E278</f>
        <v>40409.019999999997</v>
      </c>
    </row>
    <row r="278" spans="1:5" s="5" customFormat="1" x14ac:dyDescent="0.25">
      <c r="A278" s="6" t="s">
        <v>36</v>
      </c>
      <c r="B278" s="10" t="s">
        <v>126</v>
      </c>
      <c r="C278" s="11" t="s">
        <v>35</v>
      </c>
      <c r="D278" s="21">
        <v>40409.019999999997</v>
      </c>
      <c r="E278" s="21">
        <v>40409.019999999997</v>
      </c>
    </row>
    <row r="279" spans="1:5" s="5" customFormat="1" ht="47.25" x14ac:dyDescent="0.25">
      <c r="A279" s="6" t="s">
        <v>125</v>
      </c>
      <c r="B279" s="10" t="s">
        <v>124</v>
      </c>
      <c r="C279" s="13" t="s">
        <v>480</v>
      </c>
      <c r="D279" s="21">
        <f t="shared" ref="D279:E279" si="109">D280</f>
        <v>20718.02</v>
      </c>
      <c r="E279" s="21">
        <f t="shared" si="109"/>
        <v>20718.060000000001</v>
      </c>
    </row>
    <row r="280" spans="1:5" s="5" customFormat="1" x14ac:dyDescent="0.25">
      <c r="A280" s="6" t="s">
        <v>56</v>
      </c>
      <c r="B280" s="10" t="s">
        <v>123</v>
      </c>
      <c r="C280" s="13" t="s">
        <v>480</v>
      </c>
      <c r="D280" s="21">
        <f t="shared" ref="D280:E280" si="110">D281+D283+D286</f>
        <v>20718.02</v>
      </c>
      <c r="E280" s="21">
        <f t="shared" si="110"/>
        <v>20718.060000000001</v>
      </c>
    </row>
    <row r="281" spans="1:5" s="5" customFormat="1" x14ac:dyDescent="0.25">
      <c r="A281" s="6" t="s">
        <v>48</v>
      </c>
      <c r="B281" s="10" t="s">
        <v>122</v>
      </c>
      <c r="C281" s="13" t="s">
        <v>480</v>
      </c>
      <c r="D281" s="21">
        <f t="shared" ref="D281:E281" si="111">D282</f>
        <v>100</v>
      </c>
      <c r="E281" s="21">
        <f t="shared" si="111"/>
        <v>100</v>
      </c>
    </row>
    <row r="282" spans="1:5" s="5" customFormat="1" ht="31.5" x14ac:dyDescent="0.25">
      <c r="A282" s="6" t="s">
        <v>1</v>
      </c>
      <c r="B282" s="10" t="s">
        <v>122</v>
      </c>
      <c r="C282" s="11" t="s">
        <v>0</v>
      </c>
      <c r="D282" s="21">
        <v>100</v>
      </c>
      <c r="E282" s="21">
        <v>100</v>
      </c>
    </row>
    <row r="283" spans="1:5" s="5" customFormat="1" ht="31.5" x14ac:dyDescent="0.25">
      <c r="A283" s="6" t="s">
        <v>121</v>
      </c>
      <c r="B283" s="10" t="s">
        <v>120</v>
      </c>
      <c r="C283" s="13" t="s">
        <v>480</v>
      </c>
      <c r="D283" s="21">
        <f t="shared" ref="D283:E283" si="112">D284+D285</f>
        <v>421.37</v>
      </c>
      <c r="E283" s="21">
        <f t="shared" si="112"/>
        <v>421.37</v>
      </c>
    </row>
    <row r="284" spans="1:5" s="5" customFormat="1" ht="48.75" customHeight="1" x14ac:dyDescent="0.25">
      <c r="A284" s="6" t="s">
        <v>44</v>
      </c>
      <c r="B284" s="10" t="s">
        <v>120</v>
      </c>
      <c r="C284" s="11" t="s">
        <v>43</v>
      </c>
      <c r="D284" s="21">
        <v>360.15</v>
      </c>
      <c r="E284" s="21">
        <v>360.15</v>
      </c>
    </row>
    <row r="285" spans="1:5" s="5" customFormat="1" ht="31.5" x14ac:dyDescent="0.25">
      <c r="A285" s="6" t="s">
        <v>1</v>
      </c>
      <c r="B285" s="10" t="s">
        <v>120</v>
      </c>
      <c r="C285" s="11" t="s">
        <v>0</v>
      </c>
      <c r="D285" s="21">
        <v>61.22</v>
      </c>
      <c r="E285" s="21">
        <v>61.22</v>
      </c>
    </row>
    <row r="286" spans="1:5" s="5" customFormat="1" ht="31.5" x14ac:dyDescent="0.25">
      <c r="A286" s="6" t="s">
        <v>119</v>
      </c>
      <c r="B286" s="10" t="s">
        <v>118</v>
      </c>
      <c r="C286" s="13" t="s">
        <v>480</v>
      </c>
      <c r="D286" s="21">
        <f t="shared" ref="D286:E286" si="113">D287+D288+D289</f>
        <v>20196.650000000001</v>
      </c>
      <c r="E286" s="21">
        <f t="shared" si="113"/>
        <v>20196.690000000002</v>
      </c>
    </row>
    <row r="287" spans="1:5" s="5" customFormat="1" ht="49.5" customHeight="1" x14ac:dyDescent="0.25">
      <c r="A287" s="6" t="s">
        <v>44</v>
      </c>
      <c r="B287" s="10" t="s">
        <v>118</v>
      </c>
      <c r="C287" s="11" t="s">
        <v>43</v>
      </c>
      <c r="D287" s="21">
        <v>18759.810000000001</v>
      </c>
      <c r="E287" s="21">
        <v>18759.810000000001</v>
      </c>
    </row>
    <row r="288" spans="1:5" s="5" customFormat="1" ht="31.5" x14ac:dyDescent="0.25">
      <c r="A288" s="6" t="s">
        <v>1</v>
      </c>
      <c r="B288" s="10" t="s">
        <v>118</v>
      </c>
      <c r="C288" s="11" t="s">
        <v>0</v>
      </c>
      <c r="D288" s="21">
        <v>1436.16</v>
      </c>
      <c r="E288" s="21">
        <v>1436.2</v>
      </c>
    </row>
    <row r="289" spans="1:5" s="5" customFormat="1" x14ac:dyDescent="0.25">
      <c r="A289" s="6" t="s">
        <v>53</v>
      </c>
      <c r="B289" s="10" t="s">
        <v>118</v>
      </c>
      <c r="C289" s="11" t="s">
        <v>51</v>
      </c>
      <c r="D289" s="21">
        <v>0.68</v>
      </c>
      <c r="E289" s="21">
        <v>0.68</v>
      </c>
    </row>
    <row r="290" spans="1:5" s="5" customFormat="1" ht="31.5" x14ac:dyDescent="0.25">
      <c r="A290" s="6" t="s">
        <v>103</v>
      </c>
      <c r="B290" s="10" t="s">
        <v>102</v>
      </c>
      <c r="C290" s="13" t="s">
        <v>480</v>
      </c>
      <c r="D290" s="21">
        <f t="shared" ref="D290:E290" si="114">D291+D303</f>
        <v>37390.22</v>
      </c>
      <c r="E290" s="21">
        <f t="shared" si="114"/>
        <v>37390.22</v>
      </c>
    </row>
    <row r="291" spans="1:5" s="5" customFormat="1" ht="31.5" x14ac:dyDescent="0.25">
      <c r="A291" s="6" t="s">
        <v>108</v>
      </c>
      <c r="B291" s="10" t="s">
        <v>107</v>
      </c>
      <c r="C291" s="13" t="s">
        <v>480</v>
      </c>
      <c r="D291" s="21">
        <f t="shared" ref="D291:E291" si="115">D292+D297+D300</f>
        <v>35386.25</v>
      </c>
      <c r="E291" s="21">
        <f t="shared" si="115"/>
        <v>35386.25</v>
      </c>
    </row>
    <row r="292" spans="1:5" s="5" customFormat="1" ht="31.5" x14ac:dyDescent="0.25">
      <c r="A292" s="16" t="s">
        <v>106</v>
      </c>
      <c r="B292" s="10" t="s">
        <v>117</v>
      </c>
      <c r="C292" s="13" t="s">
        <v>480</v>
      </c>
      <c r="D292" s="21">
        <f t="shared" ref="D292:E292" si="116">D293</f>
        <v>317.78999999999996</v>
      </c>
      <c r="E292" s="21">
        <f t="shared" si="116"/>
        <v>317.78999999999996</v>
      </c>
    </row>
    <row r="293" spans="1:5" s="5" customFormat="1" x14ac:dyDescent="0.25">
      <c r="A293" s="6" t="s">
        <v>104</v>
      </c>
      <c r="B293" s="10" t="s">
        <v>455</v>
      </c>
      <c r="C293" s="13" t="s">
        <v>480</v>
      </c>
      <c r="D293" s="21">
        <f t="shared" ref="D293:E293" si="117">D294+D295+D296</f>
        <v>317.78999999999996</v>
      </c>
      <c r="E293" s="21">
        <f t="shared" si="117"/>
        <v>317.78999999999996</v>
      </c>
    </row>
    <row r="294" spans="1:5" s="5" customFormat="1" ht="51" customHeight="1" x14ac:dyDescent="0.25">
      <c r="A294" s="6" t="s">
        <v>44</v>
      </c>
      <c r="B294" s="10" t="s">
        <v>455</v>
      </c>
      <c r="C294" s="11" t="s">
        <v>43</v>
      </c>
      <c r="D294" s="21">
        <v>132</v>
      </c>
      <c r="E294" s="21">
        <v>132</v>
      </c>
    </row>
    <row r="295" spans="1:5" s="5" customFormat="1" ht="31.5" x14ac:dyDescent="0.25">
      <c r="A295" s="6" t="s">
        <v>1</v>
      </c>
      <c r="B295" s="10" t="s">
        <v>455</v>
      </c>
      <c r="C295" s="11" t="s">
        <v>0</v>
      </c>
      <c r="D295" s="21">
        <v>167.79</v>
      </c>
      <c r="E295" s="21">
        <v>167.79</v>
      </c>
    </row>
    <row r="296" spans="1:5" s="5" customFormat="1" x14ac:dyDescent="0.25">
      <c r="A296" s="6" t="s">
        <v>36</v>
      </c>
      <c r="B296" s="10" t="s">
        <v>455</v>
      </c>
      <c r="C296" s="11" t="s">
        <v>35</v>
      </c>
      <c r="D296" s="21">
        <v>18</v>
      </c>
      <c r="E296" s="21">
        <v>18</v>
      </c>
    </row>
    <row r="297" spans="1:5" s="5" customFormat="1" ht="47.25" x14ac:dyDescent="0.25">
      <c r="A297" s="6" t="s">
        <v>112</v>
      </c>
      <c r="B297" s="10" t="s">
        <v>105</v>
      </c>
      <c r="C297" s="13" t="s">
        <v>480</v>
      </c>
      <c r="D297" s="21">
        <f t="shared" ref="D297:E298" si="118">D298</f>
        <v>14505.68</v>
      </c>
      <c r="E297" s="21">
        <f t="shared" si="118"/>
        <v>14505.68</v>
      </c>
    </row>
    <row r="298" spans="1:5" s="5" customFormat="1" ht="31.5" x14ac:dyDescent="0.25">
      <c r="A298" s="6" t="s">
        <v>111</v>
      </c>
      <c r="B298" s="10" t="s">
        <v>454</v>
      </c>
      <c r="C298" s="13" t="s">
        <v>480</v>
      </c>
      <c r="D298" s="21">
        <f t="shared" si="118"/>
        <v>14505.68</v>
      </c>
      <c r="E298" s="21">
        <f t="shared" si="118"/>
        <v>14505.68</v>
      </c>
    </row>
    <row r="299" spans="1:5" s="5" customFormat="1" ht="31.5" x14ac:dyDescent="0.25">
      <c r="A299" s="6" t="s">
        <v>110</v>
      </c>
      <c r="B299" s="10" t="s">
        <v>454</v>
      </c>
      <c r="C299" s="11" t="s">
        <v>109</v>
      </c>
      <c r="D299" s="21">
        <v>14505.68</v>
      </c>
      <c r="E299" s="21">
        <v>14505.68</v>
      </c>
    </row>
    <row r="300" spans="1:5" s="5" customFormat="1" ht="31.5" x14ac:dyDescent="0.25">
      <c r="A300" s="6" t="s">
        <v>115</v>
      </c>
      <c r="B300" s="10" t="s">
        <v>114</v>
      </c>
      <c r="C300" s="13" t="s">
        <v>480</v>
      </c>
      <c r="D300" s="21">
        <f t="shared" ref="D300:E301" si="119">D301</f>
        <v>20562.78</v>
      </c>
      <c r="E300" s="21">
        <f t="shared" si="119"/>
        <v>20562.78</v>
      </c>
    </row>
    <row r="301" spans="1:5" s="5" customFormat="1" ht="31.5" x14ac:dyDescent="0.25">
      <c r="A301" s="6" t="s">
        <v>111</v>
      </c>
      <c r="B301" s="10" t="s">
        <v>113</v>
      </c>
      <c r="C301" s="13" t="s">
        <v>480</v>
      </c>
      <c r="D301" s="21">
        <f t="shared" si="119"/>
        <v>20562.78</v>
      </c>
      <c r="E301" s="21">
        <f t="shared" si="119"/>
        <v>20562.78</v>
      </c>
    </row>
    <row r="302" spans="1:5" s="5" customFormat="1" ht="31.5" x14ac:dyDescent="0.25">
      <c r="A302" s="6" t="s">
        <v>110</v>
      </c>
      <c r="B302" s="10" t="s">
        <v>113</v>
      </c>
      <c r="C302" s="11" t="s">
        <v>109</v>
      </c>
      <c r="D302" s="21">
        <v>20562.78</v>
      </c>
      <c r="E302" s="21">
        <v>20562.78</v>
      </c>
    </row>
    <row r="303" spans="1:5" s="5" customFormat="1" ht="52.5" customHeight="1" x14ac:dyDescent="0.25">
      <c r="A303" s="6" t="s">
        <v>101</v>
      </c>
      <c r="B303" s="10" t="s">
        <v>100</v>
      </c>
      <c r="C303" s="13" t="s">
        <v>480</v>
      </c>
      <c r="D303" s="21">
        <f t="shared" ref="D303:E303" si="120">D304</f>
        <v>2003.97</v>
      </c>
      <c r="E303" s="21">
        <f t="shared" si="120"/>
        <v>2003.97</v>
      </c>
    </row>
    <row r="304" spans="1:5" s="5" customFormat="1" x14ac:dyDescent="0.25">
      <c r="A304" s="6" t="s">
        <v>56</v>
      </c>
      <c r="B304" s="10" t="s">
        <v>99</v>
      </c>
      <c r="C304" s="13" t="s">
        <v>480</v>
      </c>
      <c r="D304" s="21">
        <f t="shared" ref="D304:E304" si="121">D305+D308+D310</f>
        <v>2003.97</v>
      </c>
      <c r="E304" s="21">
        <f t="shared" si="121"/>
        <v>2003.97</v>
      </c>
    </row>
    <row r="305" spans="1:5" s="5" customFormat="1" x14ac:dyDescent="0.25">
      <c r="A305" s="6" t="s">
        <v>54</v>
      </c>
      <c r="B305" s="10" t="s">
        <v>98</v>
      </c>
      <c r="C305" s="13" t="s">
        <v>480</v>
      </c>
      <c r="D305" s="21">
        <f t="shared" ref="D305:E305" si="122">D306+D307</f>
        <v>188.91</v>
      </c>
      <c r="E305" s="21">
        <f t="shared" si="122"/>
        <v>188.91</v>
      </c>
    </row>
    <row r="306" spans="1:5" s="5" customFormat="1" ht="50.25" customHeight="1" x14ac:dyDescent="0.25">
      <c r="A306" s="6" t="s">
        <v>44</v>
      </c>
      <c r="B306" s="10" t="s">
        <v>98</v>
      </c>
      <c r="C306" s="11" t="s">
        <v>43</v>
      </c>
      <c r="D306" s="21">
        <v>44.32</v>
      </c>
      <c r="E306" s="21">
        <v>44.32</v>
      </c>
    </row>
    <row r="307" spans="1:5" s="5" customFormat="1" ht="31.5" x14ac:dyDescent="0.25">
      <c r="A307" s="6" t="s">
        <v>1</v>
      </c>
      <c r="B307" s="10" t="s">
        <v>98</v>
      </c>
      <c r="C307" s="11" t="s">
        <v>0</v>
      </c>
      <c r="D307" s="21">
        <v>144.59</v>
      </c>
      <c r="E307" s="21">
        <v>144.59</v>
      </c>
    </row>
    <row r="308" spans="1:5" s="5" customFormat="1" ht="31.5" x14ac:dyDescent="0.25">
      <c r="A308" s="6" t="s">
        <v>50</v>
      </c>
      <c r="B308" s="10" t="s">
        <v>97</v>
      </c>
      <c r="C308" s="13" t="s">
        <v>480</v>
      </c>
      <c r="D308" s="21">
        <f t="shared" ref="D308:E308" si="123">D309</f>
        <v>1800.06</v>
      </c>
      <c r="E308" s="21">
        <f t="shared" si="123"/>
        <v>1800.06</v>
      </c>
    </row>
    <row r="309" spans="1:5" s="5" customFormat="1" ht="47.25" customHeight="1" x14ac:dyDescent="0.25">
      <c r="A309" s="6" t="s">
        <v>44</v>
      </c>
      <c r="B309" s="10" t="s">
        <v>97</v>
      </c>
      <c r="C309" s="11" t="s">
        <v>43</v>
      </c>
      <c r="D309" s="21">
        <v>1800.06</v>
      </c>
      <c r="E309" s="21">
        <v>1800.06</v>
      </c>
    </row>
    <row r="310" spans="1:5" s="5" customFormat="1" x14ac:dyDescent="0.25">
      <c r="A310" s="6" t="s">
        <v>48</v>
      </c>
      <c r="B310" s="10" t="s">
        <v>96</v>
      </c>
      <c r="C310" s="13" t="s">
        <v>480</v>
      </c>
      <c r="D310" s="21">
        <f t="shared" ref="D310:E310" si="124">D311</f>
        <v>15</v>
      </c>
      <c r="E310" s="21">
        <f t="shared" si="124"/>
        <v>15</v>
      </c>
    </row>
    <row r="311" spans="1:5" s="5" customFormat="1" ht="31.5" x14ac:dyDescent="0.25">
      <c r="A311" s="6" t="s">
        <v>1</v>
      </c>
      <c r="B311" s="10" t="s">
        <v>96</v>
      </c>
      <c r="C311" s="11" t="s">
        <v>0</v>
      </c>
      <c r="D311" s="21">
        <v>15</v>
      </c>
      <c r="E311" s="21">
        <v>15</v>
      </c>
    </row>
    <row r="312" spans="1:5" s="5" customFormat="1" ht="31.5" x14ac:dyDescent="0.25">
      <c r="A312" s="6" t="s">
        <v>69</v>
      </c>
      <c r="B312" s="10" t="s">
        <v>68</v>
      </c>
      <c r="C312" s="13" t="s">
        <v>480</v>
      </c>
      <c r="D312" s="21">
        <f>D313+D317+D324</f>
        <v>1180.1399999999999</v>
      </c>
      <c r="E312" s="21">
        <f>E313+E317+E324</f>
        <v>1180.1399999999999</v>
      </c>
    </row>
    <row r="313" spans="1:5" s="5" customFormat="1" x14ac:dyDescent="0.25">
      <c r="A313" s="6" t="s">
        <v>392</v>
      </c>
      <c r="B313" s="10" t="s">
        <v>391</v>
      </c>
      <c r="C313" s="13" t="s">
        <v>480</v>
      </c>
      <c r="D313" s="21">
        <f t="shared" ref="D313:E315" si="125">D314</f>
        <v>500</v>
      </c>
      <c r="E313" s="21">
        <f t="shared" si="125"/>
        <v>500</v>
      </c>
    </row>
    <row r="314" spans="1:5" s="5" customFormat="1" x14ac:dyDescent="0.25">
      <c r="A314" s="6" t="s">
        <v>390</v>
      </c>
      <c r="B314" s="10" t="s">
        <v>389</v>
      </c>
      <c r="C314" s="13" t="s">
        <v>480</v>
      </c>
      <c r="D314" s="21">
        <f t="shared" si="125"/>
        <v>500</v>
      </c>
      <c r="E314" s="21">
        <f t="shared" si="125"/>
        <v>500</v>
      </c>
    </row>
    <row r="315" spans="1:5" s="5" customFormat="1" ht="47.25" x14ac:dyDescent="0.25">
      <c r="A315" s="6" t="s">
        <v>388</v>
      </c>
      <c r="B315" s="10" t="s">
        <v>387</v>
      </c>
      <c r="C315" s="13" t="s">
        <v>480</v>
      </c>
      <c r="D315" s="21">
        <f t="shared" si="125"/>
        <v>500</v>
      </c>
      <c r="E315" s="21">
        <f t="shared" si="125"/>
        <v>500</v>
      </c>
    </row>
    <row r="316" spans="1:5" s="5" customFormat="1" ht="31.5" x14ac:dyDescent="0.25">
      <c r="A316" s="6" t="s">
        <v>110</v>
      </c>
      <c r="B316" s="10" t="s">
        <v>387</v>
      </c>
      <c r="C316" s="11" t="s">
        <v>109</v>
      </c>
      <c r="D316" s="21">
        <v>500</v>
      </c>
      <c r="E316" s="21">
        <v>500</v>
      </c>
    </row>
    <row r="317" spans="1:5" s="5" customFormat="1" ht="31.5" x14ac:dyDescent="0.25">
      <c r="A317" s="16" t="s">
        <v>457</v>
      </c>
      <c r="B317" s="10" t="s">
        <v>263</v>
      </c>
      <c r="C317" s="13" t="s">
        <v>480</v>
      </c>
      <c r="D317" s="21">
        <f>D318+D321</f>
        <v>437.26</v>
      </c>
      <c r="E317" s="21">
        <f>E318+E321</f>
        <v>437.26</v>
      </c>
    </row>
    <row r="318" spans="1:5" s="5" customFormat="1" ht="31.5" x14ac:dyDescent="0.25">
      <c r="A318" s="17" t="s">
        <v>432</v>
      </c>
      <c r="B318" s="10" t="s">
        <v>295</v>
      </c>
      <c r="C318" s="13" t="s">
        <v>480</v>
      </c>
      <c r="D318" s="21">
        <f>D319</f>
        <v>105.26</v>
      </c>
      <c r="E318" s="21">
        <f>E319</f>
        <v>105.26</v>
      </c>
    </row>
    <row r="319" spans="1:5" s="5" customFormat="1" ht="31.5" x14ac:dyDescent="0.25">
      <c r="A319" s="17" t="s">
        <v>431</v>
      </c>
      <c r="B319" s="10" t="s">
        <v>460</v>
      </c>
      <c r="C319" s="13" t="s">
        <v>480</v>
      </c>
      <c r="D319" s="21">
        <f t="shared" ref="D319" si="126">D320</f>
        <v>105.26</v>
      </c>
      <c r="E319" s="21">
        <f t="shared" ref="E319" si="127">E320</f>
        <v>105.26</v>
      </c>
    </row>
    <row r="320" spans="1:5" s="5" customFormat="1" ht="31.5" x14ac:dyDescent="0.25">
      <c r="A320" s="6" t="s">
        <v>1</v>
      </c>
      <c r="B320" s="10" t="s">
        <v>460</v>
      </c>
      <c r="C320" s="11" t="s">
        <v>0</v>
      </c>
      <c r="D320" s="21">
        <v>105.26</v>
      </c>
      <c r="E320" s="21">
        <v>105.26</v>
      </c>
    </row>
    <row r="321" spans="1:5" s="5" customFormat="1" ht="31.5" x14ac:dyDescent="0.25">
      <c r="A321" s="16" t="s">
        <v>458</v>
      </c>
      <c r="B321" s="10" t="s">
        <v>261</v>
      </c>
      <c r="C321" s="13" t="s">
        <v>480</v>
      </c>
      <c r="D321" s="21">
        <f t="shared" ref="D321:E322" si="128">D322</f>
        <v>332</v>
      </c>
      <c r="E321" s="21">
        <f t="shared" si="128"/>
        <v>332</v>
      </c>
    </row>
    <row r="322" spans="1:5" s="5" customFormat="1" x14ac:dyDescent="0.25">
      <c r="A322" s="17" t="s">
        <v>459</v>
      </c>
      <c r="B322" s="10" t="s">
        <v>456</v>
      </c>
      <c r="C322" s="13" t="s">
        <v>480</v>
      </c>
      <c r="D322" s="21">
        <f t="shared" si="128"/>
        <v>332</v>
      </c>
      <c r="E322" s="21">
        <f t="shared" si="128"/>
        <v>332</v>
      </c>
    </row>
    <row r="323" spans="1:5" s="5" customFormat="1" ht="31.5" x14ac:dyDescent="0.25">
      <c r="A323" s="6" t="s">
        <v>1</v>
      </c>
      <c r="B323" s="10" t="s">
        <v>456</v>
      </c>
      <c r="C323" s="11">
        <v>200</v>
      </c>
      <c r="D323" s="21">
        <v>332</v>
      </c>
      <c r="E323" s="21">
        <v>332</v>
      </c>
    </row>
    <row r="324" spans="1:5" s="5" customFormat="1" ht="47.25" x14ac:dyDescent="0.25">
      <c r="A324" s="6" t="s">
        <v>264</v>
      </c>
      <c r="B324" s="10" t="s">
        <v>464</v>
      </c>
      <c r="C324" s="13" t="s">
        <v>480</v>
      </c>
      <c r="D324" s="21">
        <f t="shared" ref="D324:E324" si="129">D325+D329</f>
        <v>242.88</v>
      </c>
      <c r="E324" s="21">
        <f t="shared" si="129"/>
        <v>242.88</v>
      </c>
    </row>
    <row r="325" spans="1:5" s="5" customFormat="1" ht="31.5" x14ac:dyDescent="0.25">
      <c r="A325" s="18" t="s">
        <v>296</v>
      </c>
      <c r="B325" s="10" t="s">
        <v>463</v>
      </c>
      <c r="C325" s="13" t="s">
        <v>480</v>
      </c>
      <c r="D325" s="21">
        <f t="shared" ref="D325:E325" si="130">D326</f>
        <v>161.88</v>
      </c>
      <c r="E325" s="21">
        <f t="shared" si="130"/>
        <v>161.88</v>
      </c>
    </row>
    <row r="326" spans="1:5" s="5" customFormat="1" ht="47.25" x14ac:dyDescent="0.25">
      <c r="A326" s="18" t="s">
        <v>465</v>
      </c>
      <c r="B326" s="10" t="s">
        <v>462</v>
      </c>
      <c r="C326" s="13" t="s">
        <v>480</v>
      </c>
      <c r="D326" s="21">
        <f t="shared" ref="D326:E326" si="131">D327+D328</f>
        <v>161.88</v>
      </c>
      <c r="E326" s="21">
        <f t="shared" si="131"/>
        <v>161.88</v>
      </c>
    </row>
    <row r="327" spans="1:5" s="5" customFormat="1" ht="52.5" customHeight="1" x14ac:dyDescent="0.25">
      <c r="A327" s="6" t="s">
        <v>44</v>
      </c>
      <c r="B327" s="10" t="s">
        <v>462</v>
      </c>
      <c r="C327" s="11">
        <v>100</v>
      </c>
      <c r="D327" s="21">
        <v>66.13</v>
      </c>
      <c r="E327" s="21">
        <v>66.13</v>
      </c>
    </row>
    <row r="328" spans="1:5" s="5" customFormat="1" ht="31.5" x14ac:dyDescent="0.25">
      <c r="A328" s="6" t="s">
        <v>110</v>
      </c>
      <c r="B328" s="10" t="s">
        <v>462</v>
      </c>
      <c r="C328" s="11" t="s">
        <v>109</v>
      </c>
      <c r="D328" s="21">
        <v>95.75</v>
      </c>
      <c r="E328" s="21">
        <v>95.75</v>
      </c>
    </row>
    <row r="329" spans="1:5" s="5" customFormat="1" ht="31.5" x14ac:dyDescent="0.25">
      <c r="A329" s="6" t="s">
        <v>262</v>
      </c>
      <c r="B329" s="10" t="s">
        <v>471</v>
      </c>
      <c r="C329" s="13" t="s">
        <v>480</v>
      </c>
      <c r="D329" s="21">
        <f t="shared" ref="D329:E329" si="132">D330</f>
        <v>81</v>
      </c>
      <c r="E329" s="21">
        <f t="shared" si="132"/>
        <v>81</v>
      </c>
    </row>
    <row r="330" spans="1:5" s="5" customFormat="1" ht="31.5" x14ac:dyDescent="0.25">
      <c r="A330" s="6" t="s">
        <v>260</v>
      </c>
      <c r="B330" s="10" t="s">
        <v>472</v>
      </c>
      <c r="C330" s="13" t="s">
        <v>480</v>
      </c>
      <c r="D330" s="21">
        <f t="shared" ref="D330:E330" si="133">D331+D332</f>
        <v>81</v>
      </c>
      <c r="E330" s="21">
        <f t="shared" si="133"/>
        <v>81</v>
      </c>
    </row>
    <row r="331" spans="1:5" s="5" customFormat="1" ht="31.5" x14ac:dyDescent="0.25">
      <c r="A331" s="6" t="s">
        <v>1</v>
      </c>
      <c r="B331" s="10" t="s">
        <v>472</v>
      </c>
      <c r="C331" s="11" t="s">
        <v>0</v>
      </c>
      <c r="D331" s="21">
        <v>30.85</v>
      </c>
      <c r="E331" s="21">
        <v>30.85</v>
      </c>
    </row>
    <row r="332" spans="1:5" s="5" customFormat="1" ht="31.5" x14ac:dyDescent="0.25">
      <c r="A332" s="6" t="s">
        <v>110</v>
      </c>
      <c r="B332" s="10" t="s">
        <v>472</v>
      </c>
      <c r="C332" s="11" t="s">
        <v>109</v>
      </c>
      <c r="D332" s="21">
        <v>50.15</v>
      </c>
      <c r="E332" s="21">
        <v>50.15</v>
      </c>
    </row>
    <row r="333" spans="1:5" s="5" customFormat="1" ht="31.5" x14ac:dyDescent="0.25">
      <c r="A333" s="6" t="s">
        <v>188</v>
      </c>
      <c r="B333" s="10" t="s">
        <v>187</v>
      </c>
      <c r="C333" s="13" t="s">
        <v>480</v>
      </c>
      <c r="D333" s="21">
        <f>D334+D342+D352+D360</f>
        <v>88664.87999999999</v>
      </c>
      <c r="E333" s="21">
        <f>E334+E342+E352+E360</f>
        <v>88738.809999999983</v>
      </c>
    </row>
    <row r="334" spans="1:5" s="5" customFormat="1" x14ac:dyDescent="0.25">
      <c r="A334" s="6" t="s">
        <v>205</v>
      </c>
      <c r="B334" s="10" t="s">
        <v>204</v>
      </c>
      <c r="C334" s="13" t="s">
        <v>480</v>
      </c>
      <c r="D334" s="21">
        <f t="shared" ref="D334:E334" si="134">D335</f>
        <v>49418.239999999998</v>
      </c>
      <c r="E334" s="21">
        <f t="shared" si="134"/>
        <v>49461.53</v>
      </c>
    </row>
    <row r="335" spans="1:5" s="5" customFormat="1" ht="47.25" x14ac:dyDescent="0.25">
      <c r="A335" s="6" t="s">
        <v>203</v>
      </c>
      <c r="B335" s="10" t="s">
        <v>202</v>
      </c>
      <c r="C335" s="13" t="s">
        <v>480</v>
      </c>
      <c r="D335" s="21">
        <f t="shared" ref="D335:E335" si="135">D336+D338+D340</f>
        <v>49418.239999999998</v>
      </c>
      <c r="E335" s="21">
        <f t="shared" si="135"/>
        <v>49461.53</v>
      </c>
    </row>
    <row r="336" spans="1:5" s="5" customFormat="1" ht="31.5" x14ac:dyDescent="0.25">
      <c r="A336" s="6" t="s">
        <v>111</v>
      </c>
      <c r="B336" s="10" t="s">
        <v>201</v>
      </c>
      <c r="C336" s="13" t="s">
        <v>480</v>
      </c>
      <c r="D336" s="21">
        <f t="shared" ref="D336" si="136">D337</f>
        <v>47833.38</v>
      </c>
      <c r="E336" s="21">
        <f t="shared" ref="E336" si="137">E337</f>
        <v>47833.38</v>
      </c>
    </row>
    <row r="337" spans="1:5" s="5" customFormat="1" ht="31.5" x14ac:dyDescent="0.25">
      <c r="A337" s="6" t="s">
        <v>110</v>
      </c>
      <c r="B337" s="10" t="s">
        <v>201</v>
      </c>
      <c r="C337" s="11" t="s">
        <v>109</v>
      </c>
      <c r="D337" s="21">
        <v>47833.38</v>
      </c>
      <c r="E337" s="21">
        <v>47833.38</v>
      </c>
    </row>
    <row r="338" spans="1:5" s="5" customFormat="1" x14ac:dyDescent="0.25">
      <c r="A338" s="6" t="s">
        <v>200</v>
      </c>
      <c r="B338" s="10" t="s">
        <v>199</v>
      </c>
      <c r="C338" s="13" t="s">
        <v>480</v>
      </c>
      <c r="D338" s="21">
        <f t="shared" ref="D338" si="138">D339</f>
        <v>502.51</v>
      </c>
      <c r="E338" s="21">
        <f t="shared" ref="E338" si="139">E339</f>
        <v>502.51</v>
      </c>
    </row>
    <row r="339" spans="1:5" s="5" customFormat="1" ht="31.5" x14ac:dyDescent="0.25">
      <c r="A339" s="6" t="s">
        <v>110</v>
      </c>
      <c r="B339" s="10" t="s">
        <v>199</v>
      </c>
      <c r="C339" s="11" t="s">
        <v>109</v>
      </c>
      <c r="D339" s="21">
        <v>502.51</v>
      </c>
      <c r="E339" s="21">
        <v>502.51</v>
      </c>
    </row>
    <row r="340" spans="1:5" s="5" customFormat="1" ht="31.5" x14ac:dyDescent="0.25">
      <c r="A340" s="6" t="s">
        <v>192</v>
      </c>
      <c r="B340" s="10" t="s">
        <v>198</v>
      </c>
      <c r="C340" s="13" t="s">
        <v>480</v>
      </c>
      <c r="D340" s="21">
        <f t="shared" ref="D340" si="140">D341</f>
        <v>1082.3499999999999</v>
      </c>
      <c r="E340" s="21">
        <f t="shared" ref="E340" si="141">E341</f>
        <v>1125.6400000000001</v>
      </c>
    </row>
    <row r="341" spans="1:5" s="5" customFormat="1" ht="48.75" customHeight="1" x14ac:dyDescent="0.25">
      <c r="A341" s="6" t="s">
        <v>44</v>
      </c>
      <c r="B341" s="10" t="s">
        <v>198</v>
      </c>
      <c r="C341" s="11" t="s">
        <v>43</v>
      </c>
      <c r="D341" s="21">
        <v>1082.3499999999999</v>
      </c>
      <c r="E341" s="21">
        <v>1125.6400000000001</v>
      </c>
    </row>
    <row r="342" spans="1:5" s="5" customFormat="1" ht="21" customHeight="1" x14ac:dyDescent="0.25">
      <c r="A342" s="6" t="s">
        <v>197</v>
      </c>
      <c r="B342" s="10" t="s">
        <v>196</v>
      </c>
      <c r="C342" s="13" t="s">
        <v>480</v>
      </c>
      <c r="D342" s="21">
        <f t="shared" ref="D342:E342" si="142">D343</f>
        <v>19599.87</v>
      </c>
      <c r="E342" s="21">
        <f t="shared" si="142"/>
        <v>19630.509999999998</v>
      </c>
    </row>
    <row r="343" spans="1:5" s="5" customFormat="1" ht="47.25" x14ac:dyDescent="0.25">
      <c r="A343" s="6" t="s">
        <v>195</v>
      </c>
      <c r="B343" s="10" t="s">
        <v>194</v>
      </c>
      <c r="C343" s="13" t="s">
        <v>480</v>
      </c>
      <c r="D343" s="21">
        <f t="shared" ref="D343:E343" si="143">D344+D348+D350</f>
        <v>19599.87</v>
      </c>
      <c r="E343" s="21">
        <f t="shared" si="143"/>
        <v>19630.509999999998</v>
      </c>
    </row>
    <row r="344" spans="1:5" s="5" customFormat="1" ht="31.5" x14ac:dyDescent="0.25">
      <c r="A344" s="6" t="s">
        <v>111</v>
      </c>
      <c r="B344" s="10" t="s">
        <v>193</v>
      </c>
      <c r="C344" s="13" t="s">
        <v>480</v>
      </c>
      <c r="D344" s="21">
        <f t="shared" ref="D344:E344" si="144">D345+D346+D347</f>
        <v>18759.939999999999</v>
      </c>
      <c r="E344" s="21">
        <f t="shared" si="144"/>
        <v>18759.939999999999</v>
      </c>
    </row>
    <row r="345" spans="1:5" s="5" customFormat="1" ht="48" customHeight="1" x14ac:dyDescent="0.25">
      <c r="A345" s="6" t="s">
        <v>44</v>
      </c>
      <c r="B345" s="10" t="s">
        <v>193</v>
      </c>
      <c r="C345" s="11" t="s">
        <v>43</v>
      </c>
      <c r="D345" s="21">
        <v>17880.34</v>
      </c>
      <c r="E345" s="21">
        <v>17880.34</v>
      </c>
    </row>
    <row r="346" spans="1:5" s="5" customFormat="1" ht="31.5" x14ac:dyDescent="0.25">
      <c r="A346" s="6" t="s">
        <v>1</v>
      </c>
      <c r="B346" s="10" t="s">
        <v>193</v>
      </c>
      <c r="C346" s="11" t="s">
        <v>0</v>
      </c>
      <c r="D346" s="21">
        <v>869.85</v>
      </c>
      <c r="E346" s="21">
        <v>869.85</v>
      </c>
    </row>
    <row r="347" spans="1:5" s="5" customFormat="1" x14ac:dyDescent="0.25">
      <c r="A347" s="6" t="s">
        <v>53</v>
      </c>
      <c r="B347" s="10" t="s">
        <v>193</v>
      </c>
      <c r="C347" s="11" t="s">
        <v>51</v>
      </c>
      <c r="D347" s="21">
        <v>9.75</v>
      </c>
      <c r="E347" s="21">
        <v>9.75</v>
      </c>
    </row>
    <row r="348" spans="1:5" s="5" customFormat="1" ht="31.5" x14ac:dyDescent="0.25">
      <c r="A348" s="6" t="s">
        <v>192</v>
      </c>
      <c r="B348" s="10" t="s">
        <v>191</v>
      </c>
      <c r="C348" s="13" t="s">
        <v>480</v>
      </c>
      <c r="D348" s="21">
        <f t="shared" ref="D348:E348" si="145">D349</f>
        <v>765.81</v>
      </c>
      <c r="E348" s="21">
        <f t="shared" si="145"/>
        <v>796.45</v>
      </c>
    </row>
    <row r="349" spans="1:5" s="5" customFormat="1" ht="48.75" customHeight="1" x14ac:dyDescent="0.25">
      <c r="A349" s="6" t="s">
        <v>44</v>
      </c>
      <c r="B349" s="10" t="s">
        <v>191</v>
      </c>
      <c r="C349" s="11" t="s">
        <v>43</v>
      </c>
      <c r="D349" s="21">
        <v>765.81</v>
      </c>
      <c r="E349" s="21">
        <v>796.45</v>
      </c>
    </row>
    <row r="350" spans="1:5" s="5" customFormat="1" ht="21" customHeight="1" x14ac:dyDescent="0.25">
      <c r="A350" s="6" t="s">
        <v>190</v>
      </c>
      <c r="B350" s="10" t="s">
        <v>189</v>
      </c>
      <c r="C350" s="13" t="s">
        <v>480</v>
      </c>
      <c r="D350" s="21">
        <f t="shared" ref="D350:E350" si="146">D351</f>
        <v>74.12</v>
      </c>
      <c r="E350" s="21">
        <f t="shared" si="146"/>
        <v>74.12</v>
      </c>
    </row>
    <row r="351" spans="1:5" s="5" customFormat="1" ht="31.5" x14ac:dyDescent="0.25">
      <c r="A351" s="6" t="s">
        <v>1</v>
      </c>
      <c r="B351" s="10" t="s">
        <v>189</v>
      </c>
      <c r="C351" s="11" t="s">
        <v>0</v>
      </c>
      <c r="D351" s="21">
        <v>74.12</v>
      </c>
      <c r="E351" s="21">
        <v>74.12</v>
      </c>
    </row>
    <row r="352" spans="1:5" s="5" customFormat="1" ht="20.25" customHeight="1" x14ac:dyDescent="0.25">
      <c r="A352" s="6" t="s">
        <v>212</v>
      </c>
      <c r="B352" s="10" t="s">
        <v>211</v>
      </c>
      <c r="C352" s="13" t="s">
        <v>480</v>
      </c>
      <c r="D352" s="21">
        <f>D353</f>
        <v>18169.32</v>
      </c>
      <c r="E352" s="21">
        <f>E353</f>
        <v>18169.32</v>
      </c>
    </row>
    <row r="353" spans="1:5" s="5" customFormat="1" ht="31.5" x14ac:dyDescent="0.25">
      <c r="A353" s="6" t="s">
        <v>210</v>
      </c>
      <c r="B353" s="10" t="s">
        <v>209</v>
      </c>
      <c r="C353" s="13" t="s">
        <v>480</v>
      </c>
      <c r="D353" s="21">
        <f t="shared" ref="D353:E353" si="147">D354+D356+D358</f>
        <v>18169.32</v>
      </c>
      <c r="E353" s="21">
        <f t="shared" si="147"/>
        <v>18169.32</v>
      </c>
    </row>
    <row r="354" spans="1:5" s="5" customFormat="1" ht="31.5" x14ac:dyDescent="0.25">
      <c r="A354" s="6" t="s">
        <v>111</v>
      </c>
      <c r="B354" s="10" t="s">
        <v>208</v>
      </c>
      <c r="C354" s="13" t="s">
        <v>480</v>
      </c>
      <c r="D354" s="21">
        <f t="shared" ref="D354:E354" si="148">D355</f>
        <v>17268.32</v>
      </c>
      <c r="E354" s="21">
        <f t="shared" si="148"/>
        <v>17268.32</v>
      </c>
    </row>
    <row r="355" spans="1:5" s="5" customFormat="1" ht="31.5" x14ac:dyDescent="0.25">
      <c r="A355" s="6" t="s">
        <v>110</v>
      </c>
      <c r="B355" s="10" t="s">
        <v>208</v>
      </c>
      <c r="C355" s="11" t="s">
        <v>109</v>
      </c>
      <c r="D355" s="21">
        <v>17268.32</v>
      </c>
      <c r="E355" s="21">
        <v>17268.32</v>
      </c>
    </row>
    <row r="356" spans="1:5" s="5" customFormat="1" x14ac:dyDescent="0.25">
      <c r="A356" s="6" t="s">
        <v>200</v>
      </c>
      <c r="B356" s="10" t="s">
        <v>207</v>
      </c>
      <c r="C356" s="13" t="s">
        <v>480</v>
      </c>
      <c r="D356" s="21">
        <f t="shared" ref="D356" si="149">D357</f>
        <v>36</v>
      </c>
      <c r="E356" s="21">
        <f t="shared" ref="E356" si="150">E357</f>
        <v>36</v>
      </c>
    </row>
    <row r="357" spans="1:5" s="5" customFormat="1" ht="31.5" x14ac:dyDescent="0.25">
      <c r="A357" s="6" t="s">
        <v>110</v>
      </c>
      <c r="B357" s="10" t="s">
        <v>207</v>
      </c>
      <c r="C357" s="11" t="s">
        <v>109</v>
      </c>
      <c r="D357" s="21">
        <v>36</v>
      </c>
      <c r="E357" s="21">
        <v>36</v>
      </c>
    </row>
    <row r="358" spans="1:5" s="5" customFormat="1" ht="68.25" customHeight="1" x14ac:dyDescent="0.25">
      <c r="A358" s="6" t="s">
        <v>116</v>
      </c>
      <c r="B358" s="10" t="s">
        <v>206</v>
      </c>
      <c r="C358" s="13" t="s">
        <v>480</v>
      </c>
      <c r="D358" s="21">
        <f t="shared" ref="D358" si="151">D359</f>
        <v>865</v>
      </c>
      <c r="E358" s="21">
        <f t="shared" ref="E358" si="152">E359</f>
        <v>865</v>
      </c>
    </row>
    <row r="359" spans="1:5" s="5" customFormat="1" ht="31.5" x14ac:dyDescent="0.25">
      <c r="A359" s="6" t="s">
        <v>110</v>
      </c>
      <c r="B359" s="10" t="s">
        <v>206</v>
      </c>
      <c r="C359" s="11" t="s">
        <v>109</v>
      </c>
      <c r="D359" s="21">
        <v>865</v>
      </c>
      <c r="E359" s="21">
        <v>865</v>
      </c>
    </row>
    <row r="360" spans="1:5" ht="47.25" x14ac:dyDescent="0.25">
      <c r="A360" s="6" t="s">
        <v>186</v>
      </c>
      <c r="B360" s="10" t="s">
        <v>185</v>
      </c>
      <c r="C360" s="13" t="s">
        <v>480</v>
      </c>
      <c r="D360" s="21">
        <f t="shared" ref="D360:E360" si="153">D361</f>
        <v>1477.4499999999998</v>
      </c>
      <c r="E360" s="21">
        <f t="shared" si="153"/>
        <v>1477.4499999999998</v>
      </c>
    </row>
    <row r="361" spans="1:5" x14ac:dyDescent="0.25">
      <c r="A361" s="6" t="s">
        <v>56</v>
      </c>
      <c r="B361" s="10" t="s">
        <v>184</v>
      </c>
      <c r="C361" s="13" t="s">
        <v>480</v>
      </c>
      <c r="D361" s="21">
        <f t="shared" ref="D361:E361" si="154">D362+D365+D367</f>
        <v>1477.4499999999998</v>
      </c>
      <c r="E361" s="21">
        <f t="shared" si="154"/>
        <v>1477.4499999999998</v>
      </c>
    </row>
    <row r="362" spans="1:5" x14ac:dyDescent="0.25">
      <c r="A362" s="6" t="s">
        <v>54</v>
      </c>
      <c r="B362" s="10" t="s">
        <v>183</v>
      </c>
      <c r="C362" s="13" t="s">
        <v>480</v>
      </c>
      <c r="D362" s="21">
        <f t="shared" ref="D362:E362" si="155">D363+D364</f>
        <v>48.3</v>
      </c>
      <c r="E362" s="21">
        <f t="shared" si="155"/>
        <v>48.3</v>
      </c>
    </row>
    <row r="363" spans="1:5" ht="51" customHeight="1" x14ac:dyDescent="0.25">
      <c r="A363" s="6" t="s">
        <v>44</v>
      </c>
      <c r="B363" s="10" t="s">
        <v>183</v>
      </c>
      <c r="C363" s="11" t="s">
        <v>43</v>
      </c>
      <c r="D363" s="21">
        <v>27.7</v>
      </c>
      <c r="E363" s="21">
        <v>27.7</v>
      </c>
    </row>
    <row r="364" spans="1:5" ht="31.5" x14ac:dyDescent="0.25">
      <c r="A364" s="6" t="s">
        <v>1</v>
      </c>
      <c r="B364" s="10" t="s">
        <v>183</v>
      </c>
      <c r="C364" s="11" t="s">
        <v>0</v>
      </c>
      <c r="D364" s="21">
        <v>20.6</v>
      </c>
      <c r="E364" s="21">
        <v>20.6</v>
      </c>
    </row>
    <row r="365" spans="1:5" ht="31.5" x14ac:dyDescent="0.25">
      <c r="A365" s="6" t="s">
        <v>50</v>
      </c>
      <c r="B365" s="10" t="s">
        <v>182</v>
      </c>
      <c r="C365" s="13" t="s">
        <v>480</v>
      </c>
      <c r="D365" s="21">
        <f t="shared" ref="D365" si="156">D366</f>
        <v>1423.35</v>
      </c>
      <c r="E365" s="21">
        <f t="shared" ref="E365" si="157">E366</f>
        <v>1423.35</v>
      </c>
    </row>
    <row r="366" spans="1:5" ht="51.75" customHeight="1" x14ac:dyDescent="0.25">
      <c r="A366" s="6" t="s">
        <v>44</v>
      </c>
      <c r="B366" s="10" t="s">
        <v>182</v>
      </c>
      <c r="C366" s="11" t="s">
        <v>43</v>
      </c>
      <c r="D366" s="21">
        <v>1423.35</v>
      </c>
      <c r="E366" s="21">
        <v>1423.35</v>
      </c>
    </row>
    <row r="367" spans="1:5" x14ac:dyDescent="0.25">
      <c r="A367" s="6" t="s">
        <v>48</v>
      </c>
      <c r="B367" s="10" t="s">
        <v>181</v>
      </c>
      <c r="C367" s="13" t="s">
        <v>480</v>
      </c>
      <c r="D367" s="21">
        <f t="shared" ref="D367" si="158">D368</f>
        <v>5.8</v>
      </c>
      <c r="E367" s="21">
        <f t="shared" ref="E367" si="159">E368</f>
        <v>5.8</v>
      </c>
    </row>
    <row r="368" spans="1:5" ht="31.5" x14ac:dyDescent="0.25">
      <c r="A368" s="6" t="s">
        <v>1</v>
      </c>
      <c r="B368" s="10" t="s">
        <v>181</v>
      </c>
      <c r="C368" s="11" t="s">
        <v>0</v>
      </c>
      <c r="D368" s="21">
        <v>5.8</v>
      </c>
      <c r="E368" s="21">
        <v>5.8</v>
      </c>
    </row>
    <row r="369" spans="1:5" ht="94.5" x14ac:dyDescent="0.25">
      <c r="A369" s="6" t="s">
        <v>430</v>
      </c>
      <c r="B369" s="10" t="s">
        <v>429</v>
      </c>
      <c r="C369" s="13" t="s">
        <v>480</v>
      </c>
      <c r="D369" s="21">
        <f t="shared" ref="D369:E371" si="160">D370</f>
        <v>11430.199999999999</v>
      </c>
      <c r="E369" s="21">
        <f t="shared" si="160"/>
        <v>11430.199999999999</v>
      </c>
    </row>
    <row r="370" spans="1:5" ht="31.5" x14ac:dyDescent="0.25">
      <c r="A370" s="6" t="s">
        <v>428</v>
      </c>
      <c r="B370" s="10" t="s">
        <v>427</v>
      </c>
      <c r="C370" s="13" t="s">
        <v>480</v>
      </c>
      <c r="D370" s="21">
        <f t="shared" si="160"/>
        <v>11430.199999999999</v>
      </c>
      <c r="E370" s="21">
        <f t="shared" si="160"/>
        <v>11430.199999999999</v>
      </c>
    </row>
    <row r="371" spans="1:5" ht="39" customHeight="1" x14ac:dyDescent="0.25">
      <c r="A371" s="6" t="s">
        <v>426</v>
      </c>
      <c r="B371" s="10" t="s">
        <v>425</v>
      </c>
      <c r="C371" s="13" t="s">
        <v>480</v>
      </c>
      <c r="D371" s="21">
        <f t="shared" si="160"/>
        <v>11430.199999999999</v>
      </c>
      <c r="E371" s="21">
        <f t="shared" si="160"/>
        <v>11430.199999999999</v>
      </c>
    </row>
    <row r="372" spans="1:5" ht="31.5" x14ac:dyDescent="0.25">
      <c r="A372" s="6" t="s">
        <v>111</v>
      </c>
      <c r="B372" s="10" t="s">
        <v>424</v>
      </c>
      <c r="C372" s="13" t="s">
        <v>480</v>
      </c>
      <c r="D372" s="21">
        <f t="shared" ref="D372:E372" si="161">D373+D374+D375</f>
        <v>11430.199999999999</v>
      </c>
      <c r="E372" s="21">
        <f t="shared" si="161"/>
        <v>11430.199999999999</v>
      </c>
    </row>
    <row r="373" spans="1:5" ht="49.5" customHeight="1" x14ac:dyDescent="0.25">
      <c r="A373" s="6" t="s">
        <v>44</v>
      </c>
      <c r="B373" s="10" t="s">
        <v>424</v>
      </c>
      <c r="C373" s="11" t="s">
        <v>43</v>
      </c>
      <c r="D373" s="21">
        <v>9626.06</v>
      </c>
      <c r="E373" s="21">
        <v>9626.06</v>
      </c>
    </row>
    <row r="374" spans="1:5" ht="31.5" x14ac:dyDescent="0.25">
      <c r="A374" s="6" t="s">
        <v>1</v>
      </c>
      <c r="B374" s="10" t="s">
        <v>424</v>
      </c>
      <c r="C374" s="11" t="s">
        <v>0</v>
      </c>
      <c r="D374" s="21">
        <v>1587.38</v>
      </c>
      <c r="E374" s="21">
        <v>1587.38</v>
      </c>
    </row>
    <row r="375" spans="1:5" x14ac:dyDescent="0.25">
      <c r="A375" s="6" t="s">
        <v>53</v>
      </c>
      <c r="B375" s="10" t="s">
        <v>424</v>
      </c>
      <c r="C375" s="11" t="s">
        <v>51</v>
      </c>
      <c r="D375" s="21">
        <v>216.76</v>
      </c>
      <c r="E375" s="21">
        <v>216.76</v>
      </c>
    </row>
    <row r="376" spans="1:5" ht="31.5" x14ac:dyDescent="0.25">
      <c r="A376" s="6" t="s">
        <v>34</v>
      </c>
      <c r="B376" s="10" t="s">
        <v>33</v>
      </c>
      <c r="C376" s="13" t="s">
        <v>480</v>
      </c>
      <c r="D376" s="21">
        <f t="shared" ref="D376:E376" si="162">D377</f>
        <v>21000</v>
      </c>
      <c r="E376" s="21">
        <f t="shared" si="162"/>
        <v>21000</v>
      </c>
    </row>
    <row r="377" spans="1:5" ht="31.5" x14ac:dyDescent="0.25">
      <c r="A377" s="6" t="s">
        <v>32</v>
      </c>
      <c r="B377" s="10" t="s">
        <v>31</v>
      </c>
      <c r="C377" s="13" t="s">
        <v>480</v>
      </c>
      <c r="D377" s="21">
        <f>D378+D381+D384</f>
        <v>21000</v>
      </c>
      <c r="E377" s="21">
        <f>E378+E381+E384</f>
        <v>21000</v>
      </c>
    </row>
    <row r="378" spans="1:5" ht="34.5" customHeight="1" x14ac:dyDescent="0.25">
      <c r="A378" s="6" t="s">
        <v>30</v>
      </c>
      <c r="B378" s="10" t="s">
        <v>29</v>
      </c>
      <c r="C378" s="13" t="s">
        <v>480</v>
      </c>
      <c r="D378" s="21">
        <f t="shared" ref="D378:E379" si="163">D379</f>
        <v>17256.52</v>
      </c>
      <c r="E378" s="21">
        <f t="shared" si="163"/>
        <v>17256.52</v>
      </c>
    </row>
    <row r="379" spans="1:5" ht="31.5" x14ac:dyDescent="0.25">
      <c r="A379" s="6" t="s">
        <v>28</v>
      </c>
      <c r="B379" s="10" t="s">
        <v>27</v>
      </c>
      <c r="C379" s="13" t="s">
        <v>480</v>
      </c>
      <c r="D379" s="21">
        <f t="shared" si="163"/>
        <v>17256.52</v>
      </c>
      <c r="E379" s="21">
        <f t="shared" si="163"/>
        <v>17256.52</v>
      </c>
    </row>
    <row r="380" spans="1:5" ht="31.5" x14ac:dyDescent="0.25">
      <c r="A380" s="6" t="s">
        <v>1</v>
      </c>
      <c r="B380" s="10" t="s">
        <v>27</v>
      </c>
      <c r="C380" s="11" t="s">
        <v>0</v>
      </c>
      <c r="D380" s="21">
        <f>2800+5590.75+1200+1800+1544.38+1000+1196.39+1500+625</f>
        <v>17256.52</v>
      </c>
      <c r="E380" s="21">
        <f>2800+5590.75+1200+1800+1544.38+1000+1196.39+1500+625</f>
        <v>17256.52</v>
      </c>
    </row>
    <row r="381" spans="1:5" x14ac:dyDescent="0.25">
      <c r="A381" s="6" t="s">
        <v>67</v>
      </c>
      <c r="B381" s="10" t="s">
        <v>66</v>
      </c>
      <c r="C381" s="13" t="s">
        <v>480</v>
      </c>
      <c r="D381" s="21">
        <f t="shared" ref="D381:E382" si="164">D382</f>
        <v>1100</v>
      </c>
      <c r="E381" s="21">
        <f t="shared" si="164"/>
        <v>1100</v>
      </c>
    </row>
    <row r="382" spans="1:5" ht="36" customHeight="1" x14ac:dyDescent="0.25">
      <c r="A382" s="6" t="s">
        <v>65</v>
      </c>
      <c r="B382" s="10" t="s">
        <v>64</v>
      </c>
      <c r="C382" s="13" t="s">
        <v>480</v>
      </c>
      <c r="D382" s="21">
        <f t="shared" si="164"/>
        <v>1100</v>
      </c>
      <c r="E382" s="21">
        <f t="shared" si="164"/>
        <v>1100</v>
      </c>
    </row>
    <row r="383" spans="1:5" ht="31.5" x14ac:dyDescent="0.25">
      <c r="A383" s="6" t="s">
        <v>1</v>
      </c>
      <c r="B383" s="10" t="s">
        <v>64</v>
      </c>
      <c r="C383" s="11" t="s">
        <v>0</v>
      </c>
      <c r="D383" s="21">
        <f t="shared" ref="D383:E383" si="165">200+300+150+150+150+150</f>
        <v>1100</v>
      </c>
      <c r="E383" s="21">
        <f t="shared" si="165"/>
        <v>1100</v>
      </c>
    </row>
    <row r="384" spans="1:5" ht="31.5" x14ac:dyDescent="0.25">
      <c r="A384" s="6" t="s">
        <v>474</v>
      </c>
      <c r="B384" s="10" t="s">
        <v>61</v>
      </c>
      <c r="C384" s="13" t="s">
        <v>480</v>
      </c>
      <c r="D384" s="21">
        <f>D385+D387</f>
        <v>2643.48</v>
      </c>
      <c r="E384" s="21">
        <f>E385+E387</f>
        <v>2643.48</v>
      </c>
    </row>
    <row r="385" spans="1:5" ht="31.5" x14ac:dyDescent="0.25">
      <c r="A385" s="6" t="s">
        <v>63</v>
      </c>
      <c r="B385" s="10" t="s">
        <v>62</v>
      </c>
      <c r="C385" s="13" t="s">
        <v>480</v>
      </c>
      <c r="D385" s="21">
        <f t="shared" ref="D385:E385" si="166">D386</f>
        <v>1625</v>
      </c>
      <c r="E385" s="21">
        <f t="shared" si="166"/>
        <v>1625</v>
      </c>
    </row>
    <row r="386" spans="1:5" ht="31.5" x14ac:dyDescent="0.25">
      <c r="A386" s="6" t="s">
        <v>1</v>
      </c>
      <c r="B386" s="10" t="s">
        <v>62</v>
      </c>
      <c r="C386" s="11" t="s">
        <v>0</v>
      </c>
      <c r="D386" s="21">
        <f t="shared" ref="D386:E386" si="167">200+300+150+375+150+100+150+100+100</f>
        <v>1625</v>
      </c>
      <c r="E386" s="21">
        <f t="shared" si="167"/>
        <v>1625</v>
      </c>
    </row>
    <row r="387" spans="1:5" ht="47.25" x14ac:dyDescent="0.25">
      <c r="A387" s="6" t="s">
        <v>60</v>
      </c>
      <c r="B387" s="10" t="s">
        <v>59</v>
      </c>
      <c r="C387" s="13" t="s">
        <v>480</v>
      </c>
      <c r="D387" s="21">
        <f t="shared" ref="D387:E387" si="168">D388</f>
        <v>1018.48</v>
      </c>
      <c r="E387" s="21">
        <f t="shared" si="168"/>
        <v>1018.48</v>
      </c>
    </row>
    <row r="388" spans="1:5" ht="31.5" x14ac:dyDescent="0.25">
      <c r="A388" s="6" t="s">
        <v>1</v>
      </c>
      <c r="B388" s="10" t="s">
        <v>59</v>
      </c>
      <c r="C388" s="11" t="s">
        <v>0</v>
      </c>
      <c r="D388" s="21">
        <f>250+509.25+155.62+103.61</f>
        <v>1018.48</v>
      </c>
      <c r="E388" s="21">
        <f>250+509.25+155.62+103.61</f>
        <v>1018.48</v>
      </c>
    </row>
    <row r="389" spans="1:5" ht="31.5" x14ac:dyDescent="0.25">
      <c r="A389" s="6" t="s">
        <v>372</v>
      </c>
      <c r="B389" s="10" t="s">
        <v>371</v>
      </c>
      <c r="C389" s="13" t="s">
        <v>480</v>
      </c>
      <c r="D389" s="21">
        <f t="shared" ref="D389:E389" si="169">D390+D406</f>
        <v>5582.9</v>
      </c>
      <c r="E389" s="21">
        <f t="shared" si="169"/>
        <v>5582.9</v>
      </c>
    </row>
    <row r="390" spans="1:5" ht="47.25" x14ac:dyDescent="0.25">
      <c r="A390" s="6" t="s">
        <v>370</v>
      </c>
      <c r="B390" s="10" t="s">
        <v>369</v>
      </c>
      <c r="C390" s="13" t="s">
        <v>480</v>
      </c>
      <c r="D390" s="21">
        <f t="shared" ref="D390:E390" si="170">D391+D398+D403</f>
        <v>677.16</v>
      </c>
      <c r="E390" s="21">
        <f t="shared" si="170"/>
        <v>677.16</v>
      </c>
    </row>
    <row r="391" spans="1:5" ht="69.75" customHeight="1" x14ac:dyDescent="0.25">
      <c r="A391" s="6" t="s">
        <v>386</v>
      </c>
      <c r="B391" s="10" t="s">
        <v>385</v>
      </c>
      <c r="C391" s="13" t="s">
        <v>480</v>
      </c>
      <c r="D391" s="21">
        <f t="shared" ref="D391:E391" si="171">D392+D394+D396</f>
        <v>352.75</v>
      </c>
      <c r="E391" s="21">
        <f t="shared" si="171"/>
        <v>352.75</v>
      </c>
    </row>
    <row r="392" spans="1:5" ht="47.25" x14ac:dyDescent="0.25">
      <c r="A392" s="6" t="s">
        <v>384</v>
      </c>
      <c r="B392" s="10" t="s">
        <v>383</v>
      </c>
      <c r="C392" s="13" t="s">
        <v>480</v>
      </c>
      <c r="D392" s="21">
        <f t="shared" ref="D392:E392" si="172">D393</f>
        <v>150</v>
      </c>
      <c r="E392" s="21">
        <f t="shared" si="172"/>
        <v>150</v>
      </c>
    </row>
    <row r="393" spans="1:5" ht="31.5" x14ac:dyDescent="0.25">
      <c r="A393" s="6" t="s">
        <v>1</v>
      </c>
      <c r="B393" s="10" t="s">
        <v>383</v>
      </c>
      <c r="C393" s="11" t="s">
        <v>0</v>
      </c>
      <c r="D393" s="21">
        <v>150</v>
      </c>
      <c r="E393" s="21">
        <v>150</v>
      </c>
    </row>
    <row r="394" spans="1:5" ht="31.5" x14ac:dyDescent="0.25">
      <c r="A394" s="6" t="s">
        <v>382</v>
      </c>
      <c r="B394" s="10" t="s">
        <v>381</v>
      </c>
      <c r="C394" s="13" t="s">
        <v>480</v>
      </c>
      <c r="D394" s="21">
        <f t="shared" ref="D394" si="173">D395</f>
        <v>133</v>
      </c>
      <c r="E394" s="21">
        <f t="shared" ref="E394" si="174">E395</f>
        <v>133</v>
      </c>
    </row>
    <row r="395" spans="1:5" ht="31.5" x14ac:dyDescent="0.25">
      <c r="A395" s="6" t="s">
        <v>1</v>
      </c>
      <c r="B395" s="10" t="s">
        <v>381</v>
      </c>
      <c r="C395" s="11" t="s">
        <v>0</v>
      </c>
      <c r="D395" s="21">
        <v>133</v>
      </c>
      <c r="E395" s="21">
        <v>133</v>
      </c>
    </row>
    <row r="396" spans="1:5" ht="52.5" customHeight="1" x14ac:dyDescent="0.25">
      <c r="A396" s="6" t="s">
        <v>380</v>
      </c>
      <c r="B396" s="10" t="s">
        <v>379</v>
      </c>
      <c r="C396" s="13" t="s">
        <v>480</v>
      </c>
      <c r="D396" s="21">
        <f t="shared" ref="D396" si="175">D397</f>
        <v>69.75</v>
      </c>
      <c r="E396" s="21">
        <f t="shared" ref="E396" si="176">E397</f>
        <v>69.75</v>
      </c>
    </row>
    <row r="397" spans="1:5" ht="31.5" x14ac:dyDescent="0.25">
      <c r="A397" s="6" t="s">
        <v>1</v>
      </c>
      <c r="B397" s="10" t="s">
        <v>379</v>
      </c>
      <c r="C397" s="11" t="s">
        <v>0</v>
      </c>
      <c r="D397" s="21">
        <v>69.75</v>
      </c>
      <c r="E397" s="21">
        <v>69.75</v>
      </c>
    </row>
    <row r="398" spans="1:5" ht="52.5" customHeight="1" x14ac:dyDescent="0.25">
      <c r="A398" s="6" t="s">
        <v>368</v>
      </c>
      <c r="B398" s="10" t="s">
        <v>367</v>
      </c>
      <c r="C398" s="13" t="s">
        <v>480</v>
      </c>
      <c r="D398" s="21">
        <f t="shared" ref="D398:E398" si="177">D399+D401</f>
        <v>314.40999999999997</v>
      </c>
      <c r="E398" s="21">
        <f t="shared" si="177"/>
        <v>314.40999999999997</v>
      </c>
    </row>
    <row r="399" spans="1:5" ht="63" x14ac:dyDescent="0.25">
      <c r="A399" s="6" t="s">
        <v>366</v>
      </c>
      <c r="B399" s="10" t="s">
        <v>365</v>
      </c>
      <c r="C399" s="13" t="s">
        <v>480</v>
      </c>
      <c r="D399" s="21">
        <f t="shared" ref="D399" si="178">D400</f>
        <v>179.41</v>
      </c>
      <c r="E399" s="21">
        <f t="shared" ref="E399" si="179">E400</f>
        <v>179.41</v>
      </c>
    </row>
    <row r="400" spans="1:5" ht="31.5" x14ac:dyDescent="0.25">
      <c r="A400" s="6" t="s">
        <v>1</v>
      </c>
      <c r="B400" s="10" t="s">
        <v>365</v>
      </c>
      <c r="C400" s="11" t="s">
        <v>0</v>
      </c>
      <c r="D400" s="21">
        <v>179.41</v>
      </c>
      <c r="E400" s="21">
        <v>179.41</v>
      </c>
    </row>
    <row r="401" spans="1:5" ht="78.75" x14ac:dyDescent="0.25">
      <c r="A401" s="6" t="s">
        <v>364</v>
      </c>
      <c r="B401" s="10" t="s">
        <v>363</v>
      </c>
      <c r="C401" s="13" t="s">
        <v>480</v>
      </c>
      <c r="D401" s="21">
        <f t="shared" ref="D401" si="180">D402</f>
        <v>135</v>
      </c>
      <c r="E401" s="21">
        <f t="shared" ref="E401" si="181">E402</f>
        <v>135</v>
      </c>
    </row>
    <row r="402" spans="1:5" ht="31.5" x14ac:dyDescent="0.25">
      <c r="A402" s="6" t="s">
        <v>1</v>
      </c>
      <c r="B402" s="10" t="s">
        <v>363</v>
      </c>
      <c r="C402" s="11" t="s">
        <v>0</v>
      </c>
      <c r="D402" s="21">
        <v>135</v>
      </c>
      <c r="E402" s="21">
        <v>135</v>
      </c>
    </row>
    <row r="403" spans="1:5" ht="47.25" x14ac:dyDescent="0.25">
      <c r="A403" s="6" t="s">
        <v>362</v>
      </c>
      <c r="B403" s="10" t="s">
        <v>361</v>
      </c>
      <c r="C403" s="13" t="s">
        <v>480</v>
      </c>
      <c r="D403" s="21">
        <f t="shared" ref="D403:E404" si="182">D404</f>
        <v>10</v>
      </c>
      <c r="E403" s="21">
        <f t="shared" si="182"/>
        <v>10</v>
      </c>
    </row>
    <row r="404" spans="1:5" ht="47.25" x14ac:dyDescent="0.25">
      <c r="A404" s="6" t="s">
        <v>360</v>
      </c>
      <c r="B404" s="10" t="s">
        <v>359</v>
      </c>
      <c r="C404" s="13" t="s">
        <v>480</v>
      </c>
      <c r="D404" s="21">
        <f t="shared" si="182"/>
        <v>10</v>
      </c>
      <c r="E404" s="21">
        <f t="shared" si="182"/>
        <v>10</v>
      </c>
    </row>
    <row r="405" spans="1:5" ht="31.5" x14ac:dyDescent="0.25">
      <c r="A405" s="6" t="s">
        <v>1</v>
      </c>
      <c r="B405" s="10" t="s">
        <v>359</v>
      </c>
      <c r="C405" s="11" t="s">
        <v>0</v>
      </c>
      <c r="D405" s="21">
        <v>10</v>
      </c>
      <c r="E405" s="21">
        <v>10</v>
      </c>
    </row>
    <row r="406" spans="1:5" ht="47.25" x14ac:dyDescent="0.25">
      <c r="A406" s="6" t="s">
        <v>378</v>
      </c>
      <c r="B406" s="10" t="s">
        <v>377</v>
      </c>
      <c r="C406" s="13" t="s">
        <v>480</v>
      </c>
      <c r="D406" s="21">
        <f t="shared" ref="D406:E406" si="183">D407</f>
        <v>4905.74</v>
      </c>
      <c r="E406" s="21">
        <f t="shared" si="183"/>
        <v>4905.74</v>
      </c>
    </row>
    <row r="407" spans="1:5" x14ac:dyDescent="0.25">
      <c r="A407" s="6" t="s">
        <v>56</v>
      </c>
      <c r="B407" s="10" t="s">
        <v>376</v>
      </c>
      <c r="C407" s="13" t="s">
        <v>480</v>
      </c>
      <c r="D407" s="21">
        <f t="shared" ref="D407:E407" si="184">D408+D412+D414</f>
        <v>4905.74</v>
      </c>
      <c r="E407" s="21">
        <f t="shared" si="184"/>
        <v>4905.74</v>
      </c>
    </row>
    <row r="408" spans="1:5" x14ac:dyDescent="0.25">
      <c r="A408" s="6" t="s">
        <v>54</v>
      </c>
      <c r="B408" s="10" t="s">
        <v>375</v>
      </c>
      <c r="C408" s="13" t="s">
        <v>480</v>
      </c>
      <c r="D408" s="21">
        <f t="shared" ref="D408:E408" si="185">D409+D410+D411</f>
        <v>411.63</v>
      </c>
      <c r="E408" s="21">
        <f t="shared" si="185"/>
        <v>411.63</v>
      </c>
    </row>
    <row r="409" spans="1:5" ht="54" customHeight="1" x14ac:dyDescent="0.25">
      <c r="A409" s="6" t="s">
        <v>44</v>
      </c>
      <c r="B409" s="10" t="s">
        <v>375</v>
      </c>
      <c r="C409" s="11" t="s">
        <v>43</v>
      </c>
      <c r="D409" s="21">
        <v>142.47</v>
      </c>
      <c r="E409" s="21">
        <v>142.47</v>
      </c>
    </row>
    <row r="410" spans="1:5" ht="31.5" x14ac:dyDescent="0.25">
      <c r="A410" s="6" t="s">
        <v>1</v>
      </c>
      <c r="B410" s="10" t="s">
        <v>375</v>
      </c>
      <c r="C410" s="11" t="s">
        <v>0</v>
      </c>
      <c r="D410" s="21">
        <v>268.66000000000003</v>
      </c>
      <c r="E410" s="21">
        <v>268.66000000000003</v>
      </c>
    </row>
    <row r="411" spans="1:5" x14ac:dyDescent="0.25">
      <c r="A411" s="6" t="s">
        <v>53</v>
      </c>
      <c r="B411" s="10" t="s">
        <v>375</v>
      </c>
      <c r="C411" s="11" t="s">
        <v>51</v>
      </c>
      <c r="D411" s="21">
        <v>0.5</v>
      </c>
      <c r="E411" s="21">
        <v>0.5</v>
      </c>
    </row>
    <row r="412" spans="1:5" ht="31.5" x14ac:dyDescent="0.25">
      <c r="A412" s="6" t="s">
        <v>50</v>
      </c>
      <c r="B412" s="10" t="s">
        <v>374</v>
      </c>
      <c r="C412" s="13" t="s">
        <v>480</v>
      </c>
      <c r="D412" s="21">
        <f t="shared" ref="D412" si="186">D413</f>
        <v>4463.57</v>
      </c>
      <c r="E412" s="21">
        <f t="shared" ref="E412" si="187">E413</f>
        <v>4463.57</v>
      </c>
    </row>
    <row r="413" spans="1:5" ht="51.75" customHeight="1" x14ac:dyDescent="0.25">
      <c r="A413" s="6" t="s">
        <v>44</v>
      </c>
      <c r="B413" s="10" t="s">
        <v>374</v>
      </c>
      <c r="C413" s="11" t="s">
        <v>43</v>
      </c>
      <c r="D413" s="21">
        <v>4463.57</v>
      </c>
      <c r="E413" s="21">
        <v>4463.57</v>
      </c>
    </row>
    <row r="414" spans="1:5" x14ac:dyDescent="0.25">
      <c r="A414" s="6" t="s">
        <v>48</v>
      </c>
      <c r="B414" s="10" t="s">
        <v>373</v>
      </c>
      <c r="C414" s="13" t="s">
        <v>480</v>
      </c>
      <c r="D414" s="21">
        <f t="shared" ref="D414" si="188">D415</f>
        <v>30.54</v>
      </c>
      <c r="E414" s="21">
        <f t="shared" ref="E414" si="189">E415</f>
        <v>30.54</v>
      </c>
    </row>
    <row r="415" spans="1:5" ht="31.5" x14ac:dyDescent="0.25">
      <c r="A415" s="6" t="s">
        <v>1</v>
      </c>
      <c r="B415" s="10" t="s">
        <v>373</v>
      </c>
      <c r="C415" s="11" t="s">
        <v>0</v>
      </c>
      <c r="D415" s="21">
        <v>30.54</v>
      </c>
      <c r="E415" s="21">
        <v>30.54</v>
      </c>
    </row>
    <row r="416" spans="1:5" ht="63" x14ac:dyDescent="0.25">
      <c r="A416" s="6" t="s">
        <v>403</v>
      </c>
      <c r="B416" s="10" t="s">
        <v>402</v>
      </c>
      <c r="C416" s="13" t="s">
        <v>480</v>
      </c>
      <c r="D416" s="21">
        <f t="shared" ref="D416:E418" si="190">D417</f>
        <v>3570.08</v>
      </c>
      <c r="E416" s="21">
        <f t="shared" si="190"/>
        <v>3570.08</v>
      </c>
    </row>
    <row r="417" spans="1:5" ht="78.75" x14ac:dyDescent="0.25">
      <c r="A417" s="6" t="s">
        <v>401</v>
      </c>
      <c r="B417" s="10" t="s">
        <v>400</v>
      </c>
      <c r="C417" s="13" t="s">
        <v>480</v>
      </c>
      <c r="D417" s="21">
        <f t="shared" si="190"/>
        <v>3570.08</v>
      </c>
      <c r="E417" s="21">
        <f t="shared" si="190"/>
        <v>3570.08</v>
      </c>
    </row>
    <row r="418" spans="1:5" ht="33" customHeight="1" x14ac:dyDescent="0.25">
      <c r="A418" s="6" t="s">
        <v>399</v>
      </c>
      <c r="B418" s="10" t="s">
        <v>398</v>
      </c>
      <c r="C418" s="13" t="s">
        <v>480</v>
      </c>
      <c r="D418" s="21">
        <f t="shared" si="190"/>
        <v>3570.08</v>
      </c>
      <c r="E418" s="21">
        <f t="shared" si="190"/>
        <v>3570.08</v>
      </c>
    </row>
    <row r="419" spans="1:5" ht="31.5" x14ac:dyDescent="0.25">
      <c r="A419" s="6" t="s">
        <v>111</v>
      </c>
      <c r="B419" s="10" t="s">
        <v>397</v>
      </c>
      <c r="C419" s="13" t="s">
        <v>480</v>
      </c>
      <c r="D419" s="21">
        <f t="shared" ref="D419:E419" si="191">D420+D421+D422</f>
        <v>3570.08</v>
      </c>
      <c r="E419" s="21">
        <f t="shared" si="191"/>
        <v>3570.08</v>
      </c>
    </row>
    <row r="420" spans="1:5" ht="50.25" customHeight="1" x14ac:dyDescent="0.25">
      <c r="A420" s="6" t="s">
        <v>44</v>
      </c>
      <c r="B420" s="10" t="s">
        <v>397</v>
      </c>
      <c r="C420" s="11" t="s">
        <v>43</v>
      </c>
      <c r="D420" s="21">
        <v>3103.43</v>
      </c>
      <c r="E420" s="21">
        <v>3103.43</v>
      </c>
    </row>
    <row r="421" spans="1:5" ht="31.5" x14ac:dyDescent="0.25">
      <c r="A421" s="6" t="s">
        <v>1</v>
      </c>
      <c r="B421" s="10" t="s">
        <v>397</v>
      </c>
      <c r="C421" s="11" t="s">
        <v>0</v>
      </c>
      <c r="D421" s="21">
        <v>465.65</v>
      </c>
      <c r="E421" s="21">
        <v>465.65</v>
      </c>
    </row>
    <row r="422" spans="1:5" x14ac:dyDescent="0.25">
      <c r="A422" s="6" t="s">
        <v>53</v>
      </c>
      <c r="B422" s="10" t="s">
        <v>397</v>
      </c>
      <c r="C422" s="11" t="s">
        <v>51</v>
      </c>
      <c r="D422" s="21">
        <v>1</v>
      </c>
      <c r="E422" s="21">
        <v>1</v>
      </c>
    </row>
    <row r="423" spans="1:5" ht="47.25" x14ac:dyDescent="0.25">
      <c r="A423" s="6" t="s">
        <v>26</v>
      </c>
      <c r="B423" s="10" t="s">
        <v>25</v>
      </c>
      <c r="C423" s="13" t="s">
        <v>480</v>
      </c>
      <c r="D423" s="21">
        <f>D424+D435+D445</f>
        <v>123643.06</v>
      </c>
      <c r="E423" s="21">
        <f>E424+E435+E445</f>
        <v>123675.34000000001</v>
      </c>
    </row>
    <row r="424" spans="1:5" ht="31.5" x14ac:dyDescent="0.25">
      <c r="A424" s="6" t="s">
        <v>24</v>
      </c>
      <c r="B424" s="10" t="s">
        <v>23</v>
      </c>
      <c r="C424" s="13" t="s">
        <v>480</v>
      </c>
      <c r="D424" s="21">
        <f>D425+D428</f>
        <v>19288.389999999996</v>
      </c>
      <c r="E424" s="21">
        <f>E425+E428</f>
        <v>19282.149999999998</v>
      </c>
    </row>
    <row r="425" spans="1:5" ht="31.5" x14ac:dyDescent="0.25">
      <c r="A425" s="6" t="s">
        <v>396</v>
      </c>
      <c r="B425" s="10" t="s">
        <v>395</v>
      </c>
      <c r="C425" s="13" t="s">
        <v>480</v>
      </c>
      <c r="D425" s="21">
        <f t="shared" ref="D425:E426" si="192">D426</f>
        <v>765.98</v>
      </c>
      <c r="E425" s="21">
        <f t="shared" si="192"/>
        <v>765.98</v>
      </c>
    </row>
    <row r="426" spans="1:5" ht="31.5" x14ac:dyDescent="0.25">
      <c r="A426" s="6" t="s">
        <v>394</v>
      </c>
      <c r="B426" s="10" t="s">
        <v>393</v>
      </c>
      <c r="C426" s="13" t="s">
        <v>480</v>
      </c>
      <c r="D426" s="21">
        <f t="shared" si="192"/>
        <v>765.98</v>
      </c>
      <c r="E426" s="21">
        <f t="shared" si="192"/>
        <v>765.98</v>
      </c>
    </row>
    <row r="427" spans="1:5" ht="31.5" x14ac:dyDescent="0.25">
      <c r="A427" s="6" t="s">
        <v>1</v>
      </c>
      <c r="B427" s="10" t="s">
        <v>393</v>
      </c>
      <c r="C427" s="11" t="s">
        <v>0</v>
      </c>
      <c r="D427" s="21">
        <v>765.98</v>
      </c>
      <c r="E427" s="21">
        <v>765.98</v>
      </c>
    </row>
    <row r="428" spans="1:5" ht="31.5" x14ac:dyDescent="0.25">
      <c r="A428" s="6" t="s">
        <v>22</v>
      </c>
      <c r="B428" s="10" t="s">
        <v>21</v>
      </c>
      <c r="C428" s="13" t="s">
        <v>480</v>
      </c>
      <c r="D428" s="21">
        <f t="shared" ref="D428:E428" si="193">D429+D431+D433</f>
        <v>18522.409999999996</v>
      </c>
      <c r="E428" s="21">
        <f t="shared" si="193"/>
        <v>18516.169999999998</v>
      </c>
    </row>
    <row r="429" spans="1:5" x14ac:dyDescent="0.25">
      <c r="A429" s="6" t="s">
        <v>451</v>
      </c>
      <c r="B429" s="10" t="s">
        <v>20</v>
      </c>
      <c r="C429" s="13" t="s">
        <v>480</v>
      </c>
      <c r="D429" s="21">
        <f t="shared" ref="D429:E429" si="194">D430</f>
        <v>13874.189999999999</v>
      </c>
      <c r="E429" s="21">
        <f t="shared" si="194"/>
        <v>13866.869999999999</v>
      </c>
    </row>
    <row r="430" spans="1:5" ht="31.5" x14ac:dyDescent="0.25">
      <c r="A430" s="6" t="s">
        <v>1</v>
      </c>
      <c r="B430" s="10" t="s">
        <v>20</v>
      </c>
      <c r="C430" s="11" t="s">
        <v>0</v>
      </c>
      <c r="D430" s="21">
        <v>13874.189999999999</v>
      </c>
      <c r="E430" s="21">
        <v>13866.869999999999</v>
      </c>
    </row>
    <row r="431" spans="1:5" x14ac:dyDescent="0.25">
      <c r="A431" s="6" t="s">
        <v>19</v>
      </c>
      <c r="B431" s="10" t="s">
        <v>18</v>
      </c>
      <c r="C431" s="13" t="s">
        <v>480</v>
      </c>
      <c r="D431" s="21">
        <f t="shared" ref="D431:E431" si="195">D432</f>
        <v>1738.89</v>
      </c>
      <c r="E431" s="21">
        <f t="shared" si="195"/>
        <v>1738.89</v>
      </c>
    </row>
    <row r="432" spans="1:5" ht="31.5" x14ac:dyDescent="0.25">
      <c r="A432" s="6" t="s">
        <v>1</v>
      </c>
      <c r="B432" s="10" t="s">
        <v>18</v>
      </c>
      <c r="C432" s="11" t="s">
        <v>0</v>
      </c>
      <c r="D432" s="21">
        <v>1738.89</v>
      </c>
      <c r="E432" s="21">
        <v>1738.89</v>
      </c>
    </row>
    <row r="433" spans="1:5" x14ac:dyDescent="0.25">
      <c r="A433" s="6" t="s">
        <v>17</v>
      </c>
      <c r="B433" s="10" t="s">
        <v>16</v>
      </c>
      <c r="C433" s="13" t="s">
        <v>480</v>
      </c>
      <c r="D433" s="21">
        <f t="shared" ref="D433:E433" si="196">D434</f>
        <v>2909.33</v>
      </c>
      <c r="E433" s="21">
        <f t="shared" si="196"/>
        <v>2910.41</v>
      </c>
    </row>
    <row r="434" spans="1:5" ht="31.5" x14ac:dyDescent="0.25">
      <c r="A434" s="6" t="s">
        <v>1</v>
      </c>
      <c r="B434" s="10" t="s">
        <v>16</v>
      </c>
      <c r="C434" s="11" t="s">
        <v>0</v>
      </c>
      <c r="D434" s="21">
        <v>2909.33</v>
      </c>
      <c r="E434" s="21">
        <v>2910.41</v>
      </c>
    </row>
    <row r="435" spans="1:5" x14ac:dyDescent="0.25">
      <c r="A435" s="6" t="s">
        <v>15</v>
      </c>
      <c r="B435" s="10" t="s">
        <v>14</v>
      </c>
      <c r="C435" s="13" t="s">
        <v>480</v>
      </c>
      <c r="D435" s="21">
        <f t="shared" ref="D435:E435" si="197">D436+D439+D442</f>
        <v>10293.69</v>
      </c>
      <c r="E435" s="21">
        <f t="shared" si="197"/>
        <v>10299.93</v>
      </c>
    </row>
    <row r="436" spans="1:5" ht="31.5" x14ac:dyDescent="0.25">
      <c r="A436" s="6" t="s">
        <v>73</v>
      </c>
      <c r="B436" s="10" t="s">
        <v>72</v>
      </c>
      <c r="C436" s="13" t="s">
        <v>480</v>
      </c>
      <c r="D436" s="21">
        <f t="shared" ref="D436:E437" si="198">D437</f>
        <v>708.28</v>
      </c>
      <c r="E436" s="21">
        <f t="shared" si="198"/>
        <v>708.28</v>
      </c>
    </row>
    <row r="437" spans="1:5" ht="31.5" x14ac:dyDescent="0.25">
      <c r="A437" s="6" t="s">
        <v>71</v>
      </c>
      <c r="B437" s="10" t="s">
        <v>70</v>
      </c>
      <c r="C437" s="13" t="s">
        <v>480</v>
      </c>
      <c r="D437" s="21">
        <f t="shared" si="198"/>
        <v>708.28</v>
      </c>
      <c r="E437" s="21">
        <f t="shared" si="198"/>
        <v>708.28</v>
      </c>
    </row>
    <row r="438" spans="1:5" x14ac:dyDescent="0.25">
      <c r="A438" s="6" t="s">
        <v>36</v>
      </c>
      <c r="B438" s="10" t="s">
        <v>70</v>
      </c>
      <c r="C438" s="11" t="s">
        <v>35</v>
      </c>
      <c r="D438" s="21">
        <v>708.28</v>
      </c>
      <c r="E438" s="21">
        <v>708.28</v>
      </c>
    </row>
    <row r="439" spans="1:5" ht="31.5" x14ac:dyDescent="0.25">
      <c r="A439" s="6" t="s">
        <v>13</v>
      </c>
      <c r="B439" s="10" t="s">
        <v>12</v>
      </c>
      <c r="C439" s="13" t="s">
        <v>480</v>
      </c>
      <c r="D439" s="21">
        <f t="shared" ref="D439:E440" si="199">D440</f>
        <v>323.36</v>
      </c>
      <c r="E439" s="21">
        <f t="shared" si="199"/>
        <v>323.36</v>
      </c>
    </row>
    <row r="440" spans="1:5" ht="31.5" x14ac:dyDescent="0.25">
      <c r="A440" s="6" t="s">
        <v>11</v>
      </c>
      <c r="B440" s="10" t="s">
        <v>10</v>
      </c>
      <c r="C440" s="13" t="s">
        <v>480</v>
      </c>
      <c r="D440" s="21">
        <f t="shared" si="199"/>
        <v>323.36</v>
      </c>
      <c r="E440" s="21">
        <f t="shared" si="199"/>
        <v>323.36</v>
      </c>
    </row>
    <row r="441" spans="1:5" ht="31.5" x14ac:dyDescent="0.25">
      <c r="A441" s="6" t="s">
        <v>1</v>
      </c>
      <c r="B441" s="10" t="s">
        <v>10</v>
      </c>
      <c r="C441" s="11" t="s">
        <v>0</v>
      </c>
      <c r="D441" s="21">
        <v>323.36</v>
      </c>
      <c r="E441" s="21">
        <v>323.36</v>
      </c>
    </row>
    <row r="442" spans="1:5" ht="31.5" x14ac:dyDescent="0.25">
      <c r="A442" s="6" t="s">
        <v>9</v>
      </c>
      <c r="B442" s="10" t="s">
        <v>8</v>
      </c>
      <c r="C442" s="13" t="s">
        <v>480</v>
      </c>
      <c r="D442" s="21">
        <f t="shared" ref="D442:E443" si="200">D443</f>
        <v>9262.0500000000011</v>
      </c>
      <c r="E442" s="21">
        <f t="shared" si="200"/>
        <v>9268.2900000000009</v>
      </c>
    </row>
    <row r="443" spans="1:5" x14ac:dyDescent="0.25">
      <c r="A443" s="6" t="s">
        <v>7</v>
      </c>
      <c r="B443" s="10" t="s">
        <v>6</v>
      </c>
      <c r="C443" s="13" t="s">
        <v>480</v>
      </c>
      <c r="D443" s="21">
        <f t="shared" si="200"/>
        <v>9262.0500000000011</v>
      </c>
      <c r="E443" s="21">
        <f t="shared" si="200"/>
        <v>9268.2900000000009</v>
      </c>
    </row>
    <row r="444" spans="1:5" ht="31.5" x14ac:dyDescent="0.25">
      <c r="A444" s="6" t="s">
        <v>1</v>
      </c>
      <c r="B444" s="10" t="s">
        <v>6</v>
      </c>
      <c r="C444" s="11" t="s">
        <v>0</v>
      </c>
      <c r="D444" s="21">
        <v>9262.0500000000011</v>
      </c>
      <c r="E444" s="21">
        <v>9268.2900000000009</v>
      </c>
    </row>
    <row r="445" spans="1:5" ht="63" x14ac:dyDescent="0.25">
      <c r="A445" s="6" t="s">
        <v>58</v>
      </c>
      <c r="B445" s="10" t="s">
        <v>57</v>
      </c>
      <c r="C445" s="13" t="s">
        <v>480</v>
      </c>
      <c r="D445" s="21">
        <f t="shared" ref="D445:E445" si="201">D446</f>
        <v>94060.98000000001</v>
      </c>
      <c r="E445" s="21">
        <f t="shared" si="201"/>
        <v>94093.260000000009</v>
      </c>
    </row>
    <row r="446" spans="1:5" x14ac:dyDescent="0.25">
      <c r="A446" s="6" t="s">
        <v>56</v>
      </c>
      <c r="B446" s="10" t="s">
        <v>55</v>
      </c>
      <c r="C446" s="13" t="s">
        <v>480</v>
      </c>
      <c r="D446" s="21">
        <f t="shared" ref="D446:E446" si="202">D447+D451+D453+D455+D459+D462+D464+D466+D469+D472</f>
        <v>94060.98000000001</v>
      </c>
      <c r="E446" s="21">
        <f t="shared" si="202"/>
        <v>94093.260000000009</v>
      </c>
    </row>
    <row r="447" spans="1:5" x14ac:dyDescent="0.25">
      <c r="A447" s="6" t="s">
        <v>54</v>
      </c>
      <c r="B447" s="10" t="s">
        <v>52</v>
      </c>
      <c r="C447" s="13" t="s">
        <v>480</v>
      </c>
      <c r="D447" s="21">
        <f t="shared" ref="D447:E447" si="203">D448+D449+D450</f>
        <v>11498.03</v>
      </c>
      <c r="E447" s="21">
        <f t="shared" si="203"/>
        <v>11498.03</v>
      </c>
    </row>
    <row r="448" spans="1:5" ht="51.75" customHeight="1" x14ac:dyDescent="0.25">
      <c r="A448" s="6" t="s">
        <v>44</v>
      </c>
      <c r="B448" s="10" t="s">
        <v>52</v>
      </c>
      <c r="C448" s="11" t="s">
        <v>43</v>
      </c>
      <c r="D448" s="21">
        <v>2027.61</v>
      </c>
      <c r="E448" s="21">
        <v>2027.61</v>
      </c>
    </row>
    <row r="449" spans="1:5" ht="31.5" x14ac:dyDescent="0.25">
      <c r="A449" s="6" t="s">
        <v>1</v>
      </c>
      <c r="B449" s="10" t="s">
        <v>52</v>
      </c>
      <c r="C449" s="11" t="s">
        <v>0</v>
      </c>
      <c r="D449" s="21">
        <v>7142.4900000000007</v>
      </c>
      <c r="E449" s="21">
        <v>7142.4900000000007</v>
      </c>
    </row>
    <row r="450" spans="1:5" x14ac:dyDescent="0.25">
      <c r="A450" s="6" t="s">
        <v>53</v>
      </c>
      <c r="B450" s="10" t="s">
        <v>52</v>
      </c>
      <c r="C450" s="11" t="s">
        <v>51</v>
      </c>
      <c r="D450" s="21">
        <v>2327.9300000000003</v>
      </c>
      <c r="E450" s="21">
        <v>2327.9300000000003</v>
      </c>
    </row>
    <row r="451" spans="1:5" ht="31.5" x14ac:dyDescent="0.25">
      <c r="A451" s="6" t="s">
        <v>50</v>
      </c>
      <c r="B451" s="10" t="s">
        <v>49</v>
      </c>
      <c r="C451" s="13" t="s">
        <v>480</v>
      </c>
      <c r="D451" s="21">
        <f t="shared" ref="D451:E451" si="204">D452</f>
        <v>62266.98000000001</v>
      </c>
      <c r="E451" s="21">
        <f t="shared" si="204"/>
        <v>62266.98000000001</v>
      </c>
    </row>
    <row r="452" spans="1:5" ht="51" customHeight="1" x14ac:dyDescent="0.25">
      <c r="A452" s="6" t="s">
        <v>44</v>
      </c>
      <c r="B452" s="10" t="s">
        <v>49</v>
      </c>
      <c r="C452" s="11" t="s">
        <v>43</v>
      </c>
      <c r="D452" s="21">
        <v>62266.98000000001</v>
      </c>
      <c r="E452" s="21">
        <v>62266.98000000001</v>
      </c>
    </row>
    <row r="453" spans="1:5" x14ac:dyDescent="0.25">
      <c r="A453" s="6" t="s">
        <v>48</v>
      </c>
      <c r="B453" s="10" t="s">
        <v>47</v>
      </c>
      <c r="C453" s="13" t="s">
        <v>480</v>
      </c>
      <c r="D453" s="21">
        <f t="shared" ref="D453:E453" si="205">D454</f>
        <v>365.59000000000003</v>
      </c>
      <c r="E453" s="21">
        <f t="shared" si="205"/>
        <v>365.59000000000003</v>
      </c>
    </row>
    <row r="454" spans="1:5" ht="31.5" x14ac:dyDescent="0.25">
      <c r="A454" s="6" t="s">
        <v>1</v>
      </c>
      <c r="B454" s="10" t="s">
        <v>47</v>
      </c>
      <c r="C454" s="11" t="s">
        <v>0</v>
      </c>
      <c r="D454" s="21">
        <v>365.59000000000003</v>
      </c>
      <c r="E454" s="21">
        <v>365.59000000000003</v>
      </c>
    </row>
    <row r="455" spans="1:5" ht="31.5" x14ac:dyDescent="0.25">
      <c r="A455" s="6" t="s">
        <v>111</v>
      </c>
      <c r="B455" s="10" t="s">
        <v>423</v>
      </c>
      <c r="C455" s="13" t="s">
        <v>480</v>
      </c>
      <c r="D455" s="21">
        <f t="shared" ref="D455:E455" si="206">D456+D457+D458</f>
        <v>16358.01</v>
      </c>
      <c r="E455" s="21">
        <f t="shared" si="206"/>
        <v>16358.01</v>
      </c>
    </row>
    <row r="456" spans="1:5" ht="51" customHeight="1" x14ac:dyDescent="0.25">
      <c r="A456" s="6" t="s">
        <v>44</v>
      </c>
      <c r="B456" s="10" t="s">
        <v>423</v>
      </c>
      <c r="C456" s="11" t="s">
        <v>43</v>
      </c>
      <c r="D456" s="21">
        <v>12083.93</v>
      </c>
      <c r="E456" s="21">
        <v>12083.93</v>
      </c>
    </row>
    <row r="457" spans="1:5" ht="31.5" x14ac:dyDescent="0.25">
      <c r="A457" s="6" t="s">
        <v>1</v>
      </c>
      <c r="B457" s="10" t="s">
        <v>423</v>
      </c>
      <c r="C457" s="11" t="s">
        <v>0</v>
      </c>
      <c r="D457" s="21">
        <v>4211.0200000000004</v>
      </c>
      <c r="E457" s="21">
        <v>4211.0200000000004</v>
      </c>
    </row>
    <row r="458" spans="1:5" x14ac:dyDescent="0.25">
      <c r="A458" s="6" t="s">
        <v>53</v>
      </c>
      <c r="B458" s="10" t="s">
        <v>423</v>
      </c>
      <c r="C458" s="11" t="s">
        <v>51</v>
      </c>
      <c r="D458" s="21">
        <v>63.06</v>
      </c>
      <c r="E458" s="21">
        <v>63.06</v>
      </c>
    </row>
    <row r="459" spans="1:5" ht="31.5" x14ac:dyDescent="0.25">
      <c r="A459" s="6" t="s">
        <v>452</v>
      </c>
      <c r="B459" s="10" t="s">
        <v>453</v>
      </c>
      <c r="C459" s="13" t="s">
        <v>480</v>
      </c>
      <c r="D459" s="21">
        <f t="shared" ref="D459:E459" si="207">D460+D461</f>
        <v>989.17</v>
      </c>
      <c r="E459" s="21">
        <f t="shared" si="207"/>
        <v>1021.4499999999999</v>
      </c>
    </row>
    <row r="460" spans="1:5" ht="49.5" customHeight="1" x14ac:dyDescent="0.25">
      <c r="A460" s="6" t="s">
        <v>44</v>
      </c>
      <c r="B460" s="10" t="s">
        <v>453</v>
      </c>
      <c r="C460" s="11" t="s">
        <v>43</v>
      </c>
      <c r="D460" s="21">
        <v>955.04</v>
      </c>
      <c r="E460" s="21">
        <v>955.04</v>
      </c>
    </row>
    <row r="461" spans="1:5" ht="31.5" x14ac:dyDescent="0.25">
      <c r="A461" s="6" t="s">
        <v>1</v>
      </c>
      <c r="B461" s="10" t="s">
        <v>453</v>
      </c>
      <c r="C461" s="11" t="s">
        <v>0</v>
      </c>
      <c r="D461" s="21">
        <v>34.130000000000003</v>
      </c>
      <c r="E461" s="21">
        <v>66.41</v>
      </c>
    </row>
    <row r="462" spans="1:5" ht="47.25" x14ac:dyDescent="0.25">
      <c r="A462" s="6" t="s">
        <v>434</v>
      </c>
      <c r="B462" s="10" t="s">
        <v>433</v>
      </c>
      <c r="C462" s="13" t="s">
        <v>480</v>
      </c>
      <c r="D462" s="21">
        <f t="shared" ref="D462:E462" si="208">D463</f>
        <v>14.96</v>
      </c>
      <c r="E462" s="21">
        <f t="shared" si="208"/>
        <v>14.96</v>
      </c>
    </row>
    <row r="463" spans="1:5" ht="31.5" x14ac:dyDescent="0.25">
      <c r="A463" s="6" t="s">
        <v>1</v>
      </c>
      <c r="B463" s="10" t="s">
        <v>433</v>
      </c>
      <c r="C463" s="11" t="s">
        <v>0</v>
      </c>
      <c r="D463" s="21">
        <v>14.96</v>
      </c>
      <c r="E463" s="21">
        <v>14.96</v>
      </c>
    </row>
    <row r="464" spans="1:5" ht="31.5" x14ac:dyDescent="0.25">
      <c r="A464" s="6" t="s">
        <v>422</v>
      </c>
      <c r="B464" s="10" t="s">
        <v>421</v>
      </c>
      <c r="C464" s="13" t="s">
        <v>480</v>
      </c>
      <c r="D464" s="21">
        <f t="shared" ref="D464:E464" si="209">D465</f>
        <v>28.11</v>
      </c>
      <c r="E464" s="21">
        <f t="shared" si="209"/>
        <v>28.11</v>
      </c>
    </row>
    <row r="465" spans="1:5" ht="31.5" x14ac:dyDescent="0.25">
      <c r="A465" s="6" t="s">
        <v>1</v>
      </c>
      <c r="B465" s="10" t="s">
        <v>421</v>
      </c>
      <c r="C465" s="11" t="s">
        <v>0</v>
      </c>
      <c r="D465" s="21">
        <v>28.11</v>
      </c>
      <c r="E465" s="21">
        <v>28.11</v>
      </c>
    </row>
    <row r="466" spans="1:5" ht="31.5" x14ac:dyDescent="0.25">
      <c r="A466" s="6" t="s">
        <v>420</v>
      </c>
      <c r="B466" s="10" t="s">
        <v>419</v>
      </c>
      <c r="C466" s="13" t="s">
        <v>480</v>
      </c>
      <c r="D466" s="21">
        <f t="shared" ref="D466:E466" si="210">D467+D468</f>
        <v>1679.6100000000001</v>
      </c>
      <c r="E466" s="21">
        <f t="shared" si="210"/>
        <v>1679.6100000000001</v>
      </c>
    </row>
    <row r="467" spans="1:5" ht="50.25" customHeight="1" x14ac:dyDescent="0.25">
      <c r="A467" s="6" t="s">
        <v>44</v>
      </c>
      <c r="B467" s="10" t="s">
        <v>419</v>
      </c>
      <c r="C467" s="11" t="s">
        <v>43</v>
      </c>
      <c r="D467" s="21">
        <v>1019.53</v>
      </c>
      <c r="E467" s="21">
        <v>1019.53</v>
      </c>
    </row>
    <row r="468" spans="1:5" ht="31.5" x14ac:dyDescent="0.25">
      <c r="A468" s="6" t="s">
        <v>1</v>
      </c>
      <c r="B468" s="10" t="s">
        <v>419</v>
      </c>
      <c r="C468" s="11" t="s">
        <v>0</v>
      </c>
      <c r="D468" s="21">
        <v>660.08</v>
      </c>
      <c r="E468" s="21">
        <v>660.08</v>
      </c>
    </row>
    <row r="469" spans="1:5" ht="31.5" x14ac:dyDescent="0.25">
      <c r="A469" s="6" t="s">
        <v>436</v>
      </c>
      <c r="B469" s="10" t="s">
        <v>435</v>
      </c>
      <c r="C469" s="13" t="s">
        <v>480</v>
      </c>
      <c r="D469" s="21">
        <f t="shared" ref="D469:E469" si="211">D470+D471</f>
        <v>833.52</v>
      </c>
      <c r="E469" s="21">
        <f t="shared" si="211"/>
        <v>833.52</v>
      </c>
    </row>
    <row r="470" spans="1:5" ht="49.5" customHeight="1" x14ac:dyDescent="0.25">
      <c r="A470" s="6" t="s">
        <v>44</v>
      </c>
      <c r="B470" s="10" t="s">
        <v>435</v>
      </c>
      <c r="C470" s="11" t="s">
        <v>43</v>
      </c>
      <c r="D470" s="21">
        <v>833.48</v>
      </c>
      <c r="E470" s="21">
        <v>833.48</v>
      </c>
    </row>
    <row r="471" spans="1:5" ht="31.5" x14ac:dyDescent="0.25">
      <c r="A471" s="6" t="s">
        <v>1</v>
      </c>
      <c r="B471" s="10" t="s">
        <v>435</v>
      </c>
      <c r="C471" s="11" t="s">
        <v>0</v>
      </c>
      <c r="D471" s="21">
        <v>0.04</v>
      </c>
      <c r="E471" s="21">
        <v>0.04</v>
      </c>
    </row>
    <row r="472" spans="1:5" ht="31.5" x14ac:dyDescent="0.25">
      <c r="A472" s="6" t="s">
        <v>418</v>
      </c>
      <c r="B472" s="10" t="s">
        <v>417</v>
      </c>
      <c r="C472" s="13" t="s">
        <v>480</v>
      </c>
      <c r="D472" s="21">
        <f t="shared" ref="D472:E472" si="212">D473</f>
        <v>27</v>
      </c>
      <c r="E472" s="21">
        <f t="shared" si="212"/>
        <v>27</v>
      </c>
    </row>
    <row r="473" spans="1:5" ht="31.5" x14ac:dyDescent="0.25">
      <c r="A473" s="6" t="s">
        <v>1</v>
      </c>
      <c r="B473" s="10" t="s">
        <v>417</v>
      </c>
      <c r="C473" s="11" t="s">
        <v>0</v>
      </c>
      <c r="D473" s="21">
        <v>27</v>
      </c>
      <c r="E473" s="21">
        <v>27</v>
      </c>
    </row>
    <row r="474" spans="1:5" ht="31.5" x14ac:dyDescent="0.25">
      <c r="A474" s="6" t="s">
        <v>5</v>
      </c>
      <c r="B474" s="10" t="s">
        <v>4</v>
      </c>
      <c r="C474" s="13" t="s">
        <v>480</v>
      </c>
      <c r="D474" s="21">
        <f t="shared" ref="D474:E474" si="213">D475+D484+D492</f>
        <v>8770</v>
      </c>
      <c r="E474" s="21">
        <f t="shared" si="213"/>
        <v>8710</v>
      </c>
    </row>
    <row r="475" spans="1:5" x14ac:dyDescent="0.25">
      <c r="A475" s="6" t="s">
        <v>46</v>
      </c>
      <c r="B475" s="10" t="s">
        <v>45</v>
      </c>
      <c r="C475" s="13" t="s">
        <v>480</v>
      </c>
      <c r="D475" s="21">
        <f t="shared" ref="D475:E475" si="214">D476+D480+D482</f>
        <v>2926.7099999999996</v>
      </c>
      <c r="E475" s="21">
        <f t="shared" si="214"/>
        <v>2926.7099999999996</v>
      </c>
    </row>
    <row r="476" spans="1:5" x14ac:dyDescent="0.25">
      <c r="A476" s="6" t="s">
        <v>54</v>
      </c>
      <c r="B476" s="10" t="s">
        <v>443</v>
      </c>
      <c r="C476" s="13" t="s">
        <v>480</v>
      </c>
      <c r="D476" s="21">
        <f t="shared" ref="D476:E476" si="215">D477+D478+D479</f>
        <v>571.79999999999995</v>
      </c>
      <c r="E476" s="21">
        <f t="shared" si="215"/>
        <v>571.79999999999995</v>
      </c>
    </row>
    <row r="477" spans="1:5" ht="51.75" customHeight="1" x14ac:dyDescent="0.25">
      <c r="A477" s="6" t="s">
        <v>44</v>
      </c>
      <c r="B477" s="10" t="s">
        <v>443</v>
      </c>
      <c r="C477" s="11" t="s">
        <v>43</v>
      </c>
      <c r="D477" s="21">
        <v>77.56</v>
      </c>
      <c r="E477" s="21">
        <v>77.56</v>
      </c>
    </row>
    <row r="478" spans="1:5" ht="31.5" x14ac:dyDescent="0.25">
      <c r="A478" s="6" t="s">
        <v>1</v>
      </c>
      <c r="B478" s="10" t="s">
        <v>443</v>
      </c>
      <c r="C478" s="11" t="s">
        <v>0</v>
      </c>
      <c r="D478" s="21">
        <v>493.74</v>
      </c>
      <c r="E478" s="21">
        <v>493.74</v>
      </c>
    </row>
    <row r="479" spans="1:5" x14ac:dyDescent="0.25">
      <c r="A479" s="6" t="s">
        <v>53</v>
      </c>
      <c r="B479" s="10" t="s">
        <v>443</v>
      </c>
      <c r="C479" s="11" t="s">
        <v>51</v>
      </c>
      <c r="D479" s="21">
        <v>0.5</v>
      </c>
      <c r="E479" s="21">
        <v>0.5</v>
      </c>
    </row>
    <row r="480" spans="1:5" ht="31.5" x14ac:dyDescent="0.25">
      <c r="A480" s="6" t="s">
        <v>50</v>
      </c>
      <c r="B480" s="10" t="s">
        <v>442</v>
      </c>
      <c r="C480" s="13" t="s">
        <v>480</v>
      </c>
      <c r="D480" s="21">
        <f t="shared" ref="D480:E480" si="216">D481</f>
        <v>2329.23</v>
      </c>
      <c r="E480" s="21">
        <f t="shared" si="216"/>
        <v>2329.23</v>
      </c>
    </row>
    <row r="481" spans="1:5" ht="49.5" customHeight="1" x14ac:dyDescent="0.25">
      <c r="A481" s="6" t="s">
        <v>44</v>
      </c>
      <c r="B481" s="10" t="s">
        <v>442</v>
      </c>
      <c r="C481" s="11" t="s">
        <v>43</v>
      </c>
      <c r="D481" s="21">
        <v>2329.23</v>
      </c>
      <c r="E481" s="21">
        <v>2329.23</v>
      </c>
    </row>
    <row r="482" spans="1:5" x14ac:dyDescent="0.25">
      <c r="A482" s="6" t="s">
        <v>48</v>
      </c>
      <c r="B482" s="10" t="s">
        <v>441</v>
      </c>
      <c r="C482" s="13" t="s">
        <v>480</v>
      </c>
      <c r="D482" s="21">
        <f t="shared" ref="D482:E482" si="217">D483</f>
        <v>25.68</v>
      </c>
      <c r="E482" s="21">
        <f t="shared" si="217"/>
        <v>25.68</v>
      </c>
    </row>
    <row r="483" spans="1:5" ht="31.5" x14ac:dyDescent="0.25">
      <c r="A483" s="6" t="s">
        <v>1</v>
      </c>
      <c r="B483" s="10" t="s">
        <v>441</v>
      </c>
      <c r="C483" s="11" t="s">
        <v>0</v>
      </c>
      <c r="D483" s="21">
        <v>25.68</v>
      </c>
      <c r="E483" s="21">
        <v>25.68</v>
      </c>
    </row>
    <row r="484" spans="1:5" x14ac:dyDescent="0.25">
      <c r="A484" s="6" t="s">
        <v>448</v>
      </c>
      <c r="B484" s="10" t="s">
        <v>440</v>
      </c>
      <c r="C484" s="13" t="s">
        <v>480</v>
      </c>
      <c r="D484" s="21">
        <f t="shared" ref="D484:E484" si="218">D485+D488+D490</f>
        <v>2414.1299999999997</v>
      </c>
      <c r="E484" s="21">
        <f t="shared" si="218"/>
        <v>2414.1299999999997</v>
      </c>
    </row>
    <row r="485" spans="1:5" x14ac:dyDescent="0.25">
      <c r="A485" s="6" t="s">
        <v>54</v>
      </c>
      <c r="B485" s="10" t="s">
        <v>439</v>
      </c>
      <c r="C485" s="13" t="s">
        <v>480</v>
      </c>
      <c r="D485" s="21">
        <f t="shared" ref="D485:E485" si="219">D486+D487</f>
        <v>244.99</v>
      </c>
      <c r="E485" s="21">
        <f t="shared" si="219"/>
        <v>244.99</v>
      </c>
    </row>
    <row r="486" spans="1:5" ht="50.25" customHeight="1" x14ac:dyDescent="0.25">
      <c r="A486" s="6" t="s">
        <v>44</v>
      </c>
      <c r="B486" s="10" t="s">
        <v>439</v>
      </c>
      <c r="C486" s="11" t="s">
        <v>43</v>
      </c>
      <c r="D486" s="21">
        <v>74.790000000000006</v>
      </c>
      <c r="E486" s="21">
        <v>74.790000000000006</v>
      </c>
    </row>
    <row r="487" spans="1:5" ht="31.5" x14ac:dyDescent="0.25">
      <c r="A487" s="6" t="s">
        <v>1</v>
      </c>
      <c r="B487" s="10" t="s">
        <v>439</v>
      </c>
      <c r="C487" s="11" t="s">
        <v>0</v>
      </c>
      <c r="D487" s="21">
        <v>170.2</v>
      </c>
      <c r="E487" s="21">
        <v>170.2</v>
      </c>
    </row>
    <row r="488" spans="1:5" ht="31.5" x14ac:dyDescent="0.25">
      <c r="A488" s="6" t="s">
        <v>50</v>
      </c>
      <c r="B488" s="10" t="s">
        <v>438</v>
      </c>
      <c r="C488" s="13" t="s">
        <v>480</v>
      </c>
      <c r="D488" s="21">
        <f t="shared" ref="D488:E488" si="220">D489</f>
        <v>2150.4899999999998</v>
      </c>
      <c r="E488" s="21">
        <f t="shared" si="220"/>
        <v>2150.4899999999998</v>
      </c>
    </row>
    <row r="489" spans="1:5" ht="63" x14ac:dyDescent="0.25">
      <c r="A489" s="6" t="s">
        <v>44</v>
      </c>
      <c r="B489" s="10" t="s">
        <v>438</v>
      </c>
      <c r="C489" s="11" t="s">
        <v>43</v>
      </c>
      <c r="D489" s="21">
        <v>2150.4899999999998</v>
      </c>
      <c r="E489" s="21">
        <v>2150.4899999999998</v>
      </c>
    </row>
    <row r="490" spans="1:5" x14ac:dyDescent="0.25">
      <c r="A490" s="6" t="s">
        <v>48</v>
      </c>
      <c r="B490" s="10" t="s">
        <v>437</v>
      </c>
      <c r="C490" s="13" t="s">
        <v>480</v>
      </c>
      <c r="D490" s="21">
        <f t="shared" ref="D490:E490" si="221">D491</f>
        <v>18.649999999999999</v>
      </c>
      <c r="E490" s="21">
        <f t="shared" si="221"/>
        <v>18.649999999999999</v>
      </c>
    </row>
    <row r="491" spans="1:5" ht="31.5" x14ac:dyDescent="0.25">
      <c r="A491" s="6" t="s">
        <v>1</v>
      </c>
      <c r="B491" s="10" t="s">
        <v>437</v>
      </c>
      <c r="C491" s="11" t="s">
        <v>0</v>
      </c>
      <c r="D491" s="21">
        <v>18.649999999999999</v>
      </c>
      <c r="E491" s="21">
        <v>18.649999999999999</v>
      </c>
    </row>
    <row r="492" spans="1:5" x14ac:dyDescent="0.25">
      <c r="A492" s="6" t="s">
        <v>3</v>
      </c>
      <c r="B492" s="10" t="s">
        <v>2</v>
      </c>
      <c r="C492" s="13" t="s">
        <v>480</v>
      </c>
      <c r="D492" s="21">
        <f>D493+D495+D497+D499+D501+D503+D505+D507+D509+D511</f>
        <v>3429.16</v>
      </c>
      <c r="E492" s="21">
        <f>E493+E495+E497+E499+E501+E503+E505+E507+E509+E511</f>
        <v>3369.16</v>
      </c>
    </row>
    <row r="493" spans="1:5" x14ac:dyDescent="0.25">
      <c r="A493" s="6" t="s">
        <v>75</v>
      </c>
      <c r="B493" s="10" t="s">
        <v>74</v>
      </c>
      <c r="C493" s="13" t="s">
        <v>480</v>
      </c>
      <c r="D493" s="21">
        <f>D494</f>
        <v>300</v>
      </c>
      <c r="E493" s="21">
        <f>E494</f>
        <v>300</v>
      </c>
    </row>
    <row r="494" spans="1:5" ht="31.5" x14ac:dyDescent="0.25">
      <c r="A494" s="6" t="s">
        <v>1</v>
      </c>
      <c r="B494" s="10" t="s">
        <v>74</v>
      </c>
      <c r="C494" s="11" t="s">
        <v>0</v>
      </c>
      <c r="D494" s="21">
        <v>300</v>
      </c>
      <c r="E494" s="21">
        <v>300</v>
      </c>
    </row>
    <row r="495" spans="1:5" ht="47.25" x14ac:dyDescent="0.25">
      <c r="A495" s="6" t="s">
        <v>77</v>
      </c>
      <c r="B495" s="10" t="s">
        <v>76</v>
      </c>
      <c r="C495" s="13" t="s">
        <v>480</v>
      </c>
      <c r="D495" s="21">
        <f t="shared" ref="D495:E495" si="222">D496</f>
        <v>100</v>
      </c>
      <c r="E495" s="21">
        <f t="shared" si="222"/>
        <v>40</v>
      </c>
    </row>
    <row r="496" spans="1:5" x14ac:dyDescent="0.25">
      <c r="A496" s="6" t="s">
        <v>53</v>
      </c>
      <c r="B496" s="10" t="s">
        <v>76</v>
      </c>
      <c r="C496" s="11" t="s">
        <v>51</v>
      </c>
      <c r="D496" s="21">
        <v>100</v>
      </c>
      <c r="E496" s="21">
        <v>40</v>
      </c>
    </row>
    <row r="497" spans="1:5" ht="31.5" x14ac:dyDescent="0.25">
      <c r="A497" s="6" t="s">
        <v>416</v>
      </c>
      <c r="B497" s="10" t="s">
        <v>415</v>
      </c>
      <c r="C497" s="13" t="s">
        <v>480</v>
      </c>
      <c r="D497" s="21">
        <f t="shared" ref="D497:E497" si="223">D498</f>
        <v>68.56</v>
      </c>
      <c r="E497" s="21">
        <f t="shared" si="223"/>
        <v>68.56</v>
      </c>
    </row>
    <row r="498" spans="1:5" x14ac:dyDescent="0.25">
      <c r="A498" s="6" t="s">
        <v>53</v>
      </c>
      <c r="B498" s="10" t="s">
        <v>415</v>
      </c>
      <c r="C498" s="11" t="s">
        <v>51</v>
      </c>
      <c r="D498" s="21">
        <v>68.56</v>
      </c>
      <c r="E498" s="21">
        <v>68.56</v>
      </c>
    </row>
    <row r="499" spans="1:5" ht="47.25" x14ac:dyDescent="0.25">
      <c r="A499" s="6" t="s">
        <v>384</v>
      </c>
      <c r="B499" s="10" t="s">
        <v>414</v>
      </c>
      <c r="C499" s="13" t="s">
        <v>480</v>
      </c>
      <c r="D499" s="21">
        <f t="shared" ref="D499:E499" si="224">D500</f>
        <v>1075</v>
      </c>
      <c r="E499" s="21">
        <f t="shared" si="224"/>
        <v>1075</v>
      </c>
    </row>
    <row r="500" spans="1:5" ht="31.5" x14ac:dyDescent="0.25">
      <c r="A500" s="6" t="s">
        <v>1</v>
      </c>
      <c r="B500" s="10" t="s">
        <v>414</v>
      </c>
      <c r="C500" s="11" t="s">
        <v>0</v>
      </c>
      <c r="D500" s="21">
        <v>1075</v>
      </c>
      <c r="E500" s="21">
        <v>1075</v>
      </c>
    </row>
    <row r="501" spans="1:5" ht="31.5" x14ac:dyDescent="0.25">
      <c r="A501" s="6" t="s">
        <v>413</v>
      </c>
      <c r="B501" s="10" t="s">
        <v>412</v>
      </c>
      <c r="C501" s="13" t="s">
        <v>480</v>
      </c>
      <c r="D501" s="21">
        <f t="shared" ref="D501" si="225">D502</f>
        <v>46.81</v>
      </c>
      <c r="E501" s="21">
        <f t="shared" ref="E501" si="226">E502</f>
        <v>46.81</v>
      </c>
    </row>
    <row r="502" spans="1:5" ht="31.5" x14ac:dyDescent="0.25">
      <c r="A502" s="6" t="s">
        <v>1</v>
      </c>
      <c r="B502" s="10" t="s">
        <v>412</v>
      </c>
      <c r="C502" s="11" t="s">
        <v>0</v>
      </c>
      <c r="D502" s="21">
        <v>46.81</v>
      </c>
      <c r="E502" s="21">
        <v>46.81</v>
      </c>
    </row>
    <row r="503" spans="1:5" ht="47.25" x14ac:dyDescent="0.25">
      <c r="A503" s="6" t="s">
        <v>411</v>
      </c>
      <c r="B503" s="10" t="s">
        <v>410</v>
      </c>
      <c r="C503" s="13" t="s">
        <v>480</v>
      </c>
      <c r="D503" s="21">
        <f t="shared" ref="D503" si="227">D504</f>
        <v>186.22</v>
      </c>
      <c r="E503" s="21">
        <f t="shared" ref="E503" si="228">E504</f>
        <v>186.22</v>
      </c>
    </row>
    <row r="504" spans="1:5" ht="31.5" x14ac:dyDescent="0.25">
      <c r="A504" s="6" t="s">
        <v>1</v>
      </c>
      <c r="B504" s="10" t="s">
        <v>410</v>
      </c>
      <c r="C504" s="11" t="s">
        <v>0</v>
      </c>
      <c r="D504" s="21">
        <v>186.22</v>
      </c>
      <c r="E504" s="21">
        <v>186.22</v>
      </c>
    </row>
    <row r="505" spans="1:5" ht="63" x14ac:dyDescent="0.25">
      <c r="A505" s="6" t="s">
        <v>409</v>
      </c>
      <c r="B505" s="10" t="s">
        <v>408</v>
      </c>
      <c r="C505" s="13" t="s">
        <v>480</v>
      </c>
      <c r="D505" s="21">
        <f t="shared" ref="D505" si="229">D506</f>
        <v>100</v>
      </c>
      <c r="E505" s="21">
        <f t="shared" ref="E505" si="230">E506</f>
        <v>100</v>
      </c>
    </row>
    <row r="506" spans="1:5" x14ac:dyDescent="0.25">
      <c r="A506" s="6" t="s">
        <v>36</v>
      </c>
      <c r="B506" s="10" t="s">
        <v>408</v>
      </c>
      <c r="C506" s="11" t="s">
        <v>35</v>
      </c>
      <c r="D506" s="21">
        <v>100</v>
      </c>
      <c r="E506" s="21">
        <v>100</v>
      </c>
    </row>
    <row r="507" spans="1:5" ht="31.5" x14ac:dyDescent="0.25">
      <c r="A507" s="6" t="s">
        <v>336</v>
      </c>
      <c r="B507" s="10" t="s">
        <v>335</v>
      </c>
      <c r="C507" s="13" t="s">
        <v>480</v>
      </c>
      <c r="D507" s="21">
        <f t="shared" ref="D507" si="231">D508</f>
        <v>140</v>
      </c>
      <c r="E507" s="21">
        <f t="shared" ref="E507" si="232">E508</f>
        <v>140</v>
      </c>
    </row>
    <row r="508" spans="1:5" x14ac:dyDescent="0.25">
      <c r="A508" s="6" t="s">
        <v>53</v>
      </c>
      <c r="B508" s="10" t="s">
        <v>335</v>
      </c>
      <c r="C508" s="11" t="s">
        <v>51</v>
      </c>
      <c r="D508" s="21">
        <v>140</v>
      </c>
      <c r="E508" s="21">
        <v>140</v>
      </c>
    </row>
    <row r="509" spans="1:5" ht="31.5" x14ac:dyDescent="0.25">
      <c r="A509" s="6" t="s">
        <v>407</v>
      </c>
      <c r="B509" s="10" t="s">
        <v>406</v>
      </c>
      <c r="C509" s="13" t="s">
        <v>480</v>
      </c>
      <c r="D509" s="21">
        <f t="shared" ref="D509" si="233">D510</f>
        <v>1242.57</v>
      </c>
      <c r="E509" s="21">
        <f t="shared" ref="E509" si="234">E510</f>
        <v>1242.57</v>
      </c>
    </row>
    <row r="510" spans="1:5" ht="31.5" x14ac:dyDescent="0.25">
      <c r="A510" s="6" t="s">
        <v>1</v>
      </c>
      <c r="B510" s="10" t="s">
        <v>406</v>
      </c>
      <c r="C510" s="11" t="s">
        <v>0</v>
      </c>
      <c r="D510" s="21">
        <v>1242.57</v>
      </c>
      <c r="E510" s="21">
        <v>1242.57</v>
      </c>
    </row>
    <row r="511" spans="1:5" ht="31.5" x14ac:dyDescent="0.25">
      <c r="A511" s="6" t="s">
        <v>405</v>
      </c>
      <c r="B511" s="10" t="s">
        <v>404</v>
      </c>
      <c r="C511" s="13" t="s">
        <v>480</v>
      </c>
      <c r="D511" s="21">
        <f t="shared" ref="D511" si="235">D512</f>
        <v>170</v>
      </c>
      <c r="E511" s="21">
        <f t="shared" ref="E511" si="236">E512</f>
        <v>170</v>
      </c>
    </row>
    <row r="512" spans="1:5" ht="31.5" x14ac:dyDescent="0.25">
      <c r="A512" s="6" t="s">
        <v>1</v>
      </c>
      <c r="B512" s="10" t="s">
        <v>404</v>
      </c>
      <c r="C512" s="11" t="s">
        <v>0</v>
      </c>
      <c r="D512" s="21">
        <v>170</v>
      </c>
      <c r="E512" s="21">
        <v>170</v>
      </c>
    </row>
    <row r="513" spans="1:5" x14ac:dyDescent="0.25">
      <c r="A513" s="6" t="s">
        <v>351</v>
      </c>
      <c r="B513" s="10" t="s">
        <v>350</v>
      </c>
      <c r="C513" s="13" t="s">
        <v>480</v>
      </c>
      <c r="D513" s="21">
        <f t="shared" ref="D513:E515" si="237">D514</f>
        <v>500</v>
      </c>
      <c r="E513" s="21">
        <f t="shared" si="237"/>
        <v>500</v>
      </c>
    </row>
    <row r="514" spans="1:5" x14ac:dyDescent="0.25">
      <c r="A514" s="6" t="s">
        <v>349</v>
      </c>
      <c r="B514" s="10" t="s">
        <v>348</v>
      </c>
      <c r="C514" s="13" t="s">
        <v>480</v>
      </c>
      <c r="D514" s="21">
        <f t="shared" si="237"/>
        <v>500</v>
      </c>
      <c r="E514" s="21">
        <f t="shared" si="237"/>
        <v>500</v>
      </c>
    </row>
    <row r="515" spans="1:5" x14ac:dyDescent="0.25">
      <c r="A515" s="6" t="s">
        <v>347</v>
      </c>
      <c r="B515" s="10" t="s">
        <v>346</v>
      </c>
      <c r="C515" s="13" t="s">
        <v>480</v>
      </c>
      <c r="D515" s="21">
        <f t="shared" si="237"/>
        <v>500</v>
      </c>
      <c r="E515" s="21">
        <f t="shared" si="237"/>
        <v>500</v>
      </c>
    </row>
    <row r="516" spans="1:5" x14ac:dyDescent="0.25">
      <c r="A516" s="6" t="s">
        <v>53</v>
      </c>
      <c r="B516" s="10" t="s">
        <v>346</v>
      </c>
      <c r="C516" s="11" t="s">
        <v>51</v>
      </c>
      <c r="D516" s="21">
        <v>500</v>
      </c>
      <c r="E516" s="21">
        <v>500</v>
      </c>
    </row>
    <row r="517" spans="1:5" ht="31.5" x14ac:dyDescent="0.25">
      <c r="A517" s="6" t="s">
        <v>38</v>
      </c>
      <c r="B517" s="10" t="s">
        <v>37</v>
      </c>
      <c r="C517" s="13" t="s">
        <v>480</v>
      </c>
      <c r="D517" s="21">
        <f>D518</f>
        <v>381</v>
      </c>
      <c r="E517" s="21">
        <f>E518</f>
        <v>381</v>
      </c>
    </row>
    <row r="518" spans="1:5" ht="78.75" x14ac:dyDescent="0.25">
      <c r="A518" s="6" t="s">
        <v>42</v>
      </c>
      <c r="B518" s="10" t="s">
        <v>41</v>
      </c>
      <c r="C518" s="13" t="s">
        <v>480</v>
      </c>
      <c r="D518" s="21">
        <f t="shared" ref="D518:E519" si="238">D519</f>
        <v>381</v>
      </c>
      <c r="E518" s="21">
        <f t="shared" si="238"/>
        <v>381</v>
      </c>
    </row>
    <row r="519" spans="1:5" ht="47.25" x14ac:dyDescent="0.25">
      <c r="A519" s="6" t="s">
        <v>40</v>
      </c>
      <c r="B519" s="10" t="s">
        <v>39</v>
      </c>
      <c r="C519" s="13" t="s">
        <v>480</v>
      </c>
      <c r="D519" s="21">
        <f t="shared" si="238"/>
        <v>381</v>
      </c>
      <c r="E519" s="21">
        <f t="shared" si="238"/>
        <v>381</v>
      </c>
    </row>
    <row r="520" spans="1:5" ht="31.5" x14ac:dyDescent="0.25">
      <c r="A520" s="6" t="s">
        <v>1</v>
      </c>
      <c r="B520" s="10" t="s">
        <v>39</v>
      </c>
      <c r="C520" s="11" t="s">
        <v>0</v>
      </c>
      <c r="D520" s="21">
        <v>381</v>
      </c>
      <c r="E520" s="21">
        <v>381</v>
      </c>
    </row>
    <row r="521" spans="1:5" x14ac:dyDescent="0.25">
      <c r="A521" s="6" t="s">
        <v>217</v>
      </c>
      <c r="B521" s="10" t="s">
        <v>216</v>
      </c>
      <c r="C521" s="13" t="s">
        <v>480</v>
      </c>
      <c r="D521" s="21">
        <f t="shared" ref="D521:E522" si="239">D522</f>
        <v>26063.91</v>
      </c>
      <c r="E521" s="21">
        <f t="shared" si="239"/>
        <v>26063.91</v>
      </c>
    </row>
    <row r="522" spans="1:5" ht="31.5" x14ac:dyDescent="0.25">
      <c r="A522" s="6" t="s">
        <v>215</v>
      </c>
      <c r="B522" s="10" t="s">
        <v>214</v>
      </c>
      <c r="C522" s="13" t="s">
        <v>480</v>
      </c>
      <c r="D522" s="21">
        <f t="shared" si="239"/>
        <v>26063.91</v>
      </c>
      <c r="E522" s="21">
        <f t="shared" si="239"/>
        <v>26063.91</v>
      </c>
    </row>
    <row r="523" spans="1:5" ht="31.5" x14ac:dyDescent="0.25">
      <c r="A523" s="6" t="s">
        <v>111</v>
      </c>
      <c r="B523" s="10" t="s">
        <v>213</v>
      </c>
      <c r="C523" s="13" t="s">
        <v>480</v>
      </c>
      <c r="D523" s="21">
        <f t="shared" ref="D523:E523" si="240">D524+D525+D526</f>
        <v>26063.91</v>
      </c>
      <c r="E523" s="21">
        <f t="shared" si="240"/>
        <v>26063.91</v>
      </c>
    </row>
    <row r="524" spans="1:5" ht="63" x14ac:dyDescent="0.25">
      <c r="A524" s="6" t="s">
        <v>44</v>
      </c>
      <c r="B524" s="10" t="s">
        <v>213</v>
      </c>
      <c r="C524" s="11" t="s">
        <v>43</v>
      </c>
      <c r="D524" s="21">
        <v>25258.7</v>
      </c>
      <c r="E524" s="21">
        <v>25258.7</v>
      </c>
    </row>
    <row r="525" spans="1:5" ht="31.5" x14ac:dyDescent="0.25">
      <c r="A525" s="6" t="s">
        <v>1</v>
      </c>
      <c r="B525" s="10" t="s">
        <v>213</v>
      </c>
      <c r="C525" s="11" t="s">
        <v>0</v>
      </c>
      <c r="D525" s="21">
        <v>799.21</v>
      </c>
      <c r="E525" s="21">
        <v>799.21</v>
      </c>
    </row>
    <row r="526" spans="1:5" x14ac:dyDescent="0.25">
      <c r="A526" s="6" t="s">
        <v>53</v>
      </c>
      <c r="B526" s="10" t="s">
        <v>213</v>
      </c>
      <c r="C526" s="11" t="s">
        <v>51</v>
      </c>
      <c r="D526" s="21">
        <v>6</v>
      </c>
      <c r="E526" s="21">
        <v>6</v>
      </c>
    </row>
    <row r="527" spans="1:5" x14ac:dyDescent="0.25">
      <c r="A527" s="6" t="s">
        <v>473</v>
      </c>
      <c r="B527" s="12"/>
      <c r="C527" s="13" t="s">
        <v>480</v>
      </c>
      <c r="D527" s="21">
        <v>15570</v>
      </c>
      <c r="E527" s="21">
        <v>31131</v>
      </c>
    </row>
    <row r="531" spans="1:4" ht="75" x14ac:dyDescent="0.3">
      <c r="A531" s="22" t="s">
        <v>481</v>
      </c>
      <c r="D531" s="23" t="s">
        <v>482</v>
      </c>
    </row>
  </sheetData>
  <autoFilter ref="A7:E527"/>
  <mergeCells count="6">
    <mergeCell ref="D4:E4"/>
    <mergeCell ref="B1:E1"/>
    <mergeCell ref="A2:E2"/>
    <mergeCell ref="B4:B5"/>
    <mergeCell ref="C4:C5"/>
    <mergeCell ref="A4:A5"/>
  </mergeCells>
  <pageMargins left="0.78740157480314965" right="0.19685039370078741" top="0.39370078740157483" bottom="0.19685039370078741" header="0.51181102362204722" footer="0.51181102362204722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суммы к 10-11 прилож</vt:lpstr>
      <vt:lpstr>'суммы к 10-11 прилож'!Заголовки_для_печати</vt:lpstr>
      <vt:lpstr>'суммы к 10-11 прилож'!Область_печати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Bibleva</cp:lastModifiedBy>
  <cp:lastPrinted>2021-11-10T13:37:54Z</cp:lastPrinted>
  <dcterms:created xsi:type="dcterms:W3CDTF">2021-10-20T07:30:36Z</dcterms:created>
  <dcterms:modified xsi:type="dcterms:W3CDTF">2021-11-10T13:37:58Z</dcterms:modified>
</cp:coreProperties>
</file>