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е мое\Мои документы\Развитие конкуренции\"/>
    </mc:Choice>
  </mc:AlternateContent>
  <bookViews>
    <workbookView xWindow="0" yWindow="0" windowWidth="28800" windowHeight="11730" activeTab="1"/>
  </bookViews>
  <sheets>
    <sheet name="ИНСТРУКЦИЯ" sheetId="7" r:id="rId1"/>
    <sheet name="Александровский округ" sheetId="8" r:id="rId2"/>
  </sheets>
  <calcPr calcId="162913"/>
</workbook>
</file>

<file path=xl/calcChain.xml><?xml version="1.0" encoding="utf-8"?>
<calcChain xmlns="http://schemas.openxmlformats.org/spreadsheetml/2006/main">
  <c r="R5" i="8" l="1"/>
  <c r="R6" i="8"/>
  <c r="R7" i="8"/>
  <c r="Q27" i="8"/>
  <c r="Q28" i="8"/>
  <c r="Q29" i="8"/>
  <c r="L41" i="8" l="1"/>
  <c r="L40" i="8"/>
  <c r="L39" i="8"/>
  <c r="L38" i="8"/>
  <c r="L37" i="8"/>
  <c r="L36" i="8"/>
  <c r="L35" i="8"/>
  <c r="L34" i="8"/>
  <c r="L33" i="8"/>
  <c r="L32" i="8"/>
  <c r="L31" i="8"/>
  <c r="L30" i="8"/>
  <c r="L29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6" i="8" l="1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M2" i="8" l="1"/>
  <c r="L2" i="8"/>
  <c r="K2" i="8"/>
  <c r="J2" i="8"/>
  <c r="E2" i="8"/>
  <c r="D2" i="8"/>
  <c r="C2" i="8"/>
</calcChain>
</file>

<file path=xl/sharedStrings.xml><?xml version="1.0" encoding="utf-8"?>
<sst xmlns="http://schemas.openxmlformats.org/spreadsheetml/2006/main" count="405" uniqueCount="155">
  <si>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</si>
  <si>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</si>
  <si>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</si>
  <si>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</si>
  <si>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</si>
  <si>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</si>
  <si>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</si>
  <si>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</si>
  <si>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</si>
  <si>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</si>
  <si>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</si>
  <si>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</si>
  <si>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</si>
  <si>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</si>
  <si>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</si>
  <si>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</si>
  <si>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</si>
  <si>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</si>
  <si>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</si>
  <si>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</si>
  <si>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</si>
  <si>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</si>
  <si>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</si>
  <si>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</si>
  <si>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</si>
  <si>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</si>
  <si>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</si>
  <si>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</si>
  <si>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</si>
  <si>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</si>
  <si>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</si>
  <si>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</si>
  <si>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</si>
  <si>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</si>
  <si>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</si>
  <si>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</si>
  <si>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</si>
  <si>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</si>
  <si>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</si>
  <si>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</si>
  <si>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</si>
  <si>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</si>
  <si>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</si>
  <si>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</si>
  <si>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</si>
  <si>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</si>
  <si>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</si>
  <si>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</si>
  <si>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</si>
  <si>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</si>
  <si>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</si>
  <si>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</si>
  <si>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</si>
  <si>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</si>
  <si>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</si>
  <si>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</si>
  <si>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</si>
  <si>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</si>
  <si>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</si>
  <si>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</si>
  <si>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</si>
  <si>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</si>
  <si>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</si>
  <si>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</si>
  <si>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</si>
  <si>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</si>
  <si>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</si>
  <si>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84.11.3 Деятельность органов местного самоуправления по управлению вопросами общего характера</t>
  </si>
  <si>
    <t xml:space="preserve">81.10 Деятельность по комплексному обслуживанию помещений </t>
  </si>
  <si>
    <t>84.11 Деятельность органов государственного управления и местного самоуправления по вопросам общего характера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</si>
  <si>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</si>
  <si>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</si>
  <si>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</si>
  <si>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</si>
  <si>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</si>
  <si>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</si>
  <si>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</si>
  <si>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</si>
  <si>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</si>
  <si>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</si>
  <si>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</si>
  <si>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</si>
  <si>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</si>
  <si>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</si>
  <si>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</si>
  <si>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</si>
  <si>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</si>
  <si>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</si>
  <si>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"УЧЕТНЫЙ ЦЕНТР АЛЕКСАНДРОВСКОГО МУНИЦИПАЛЬНОГО ОКРУГА СТАВРОПОЛЬСКОГО КРАЯ"</t>
  </si>
  <si>
    <t>Наименование юридического лица, осуществляющего права учредителя (участника)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</si>
  <si>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</si>
  <si>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</si>
  <si>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</si>
  <si>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</si>
  <si>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</si>
  <si>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</si>
  <si>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</si>
  <si>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</si>
  <si>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</si>
  <si>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</si>
  <si>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</si>
  <si>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</si>
  <si>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</si>
  <si>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</si>
  <si>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</si>
  <si>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</si>
  <si>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</si>
  <si>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</si>
  <si>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</si>
  <si>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</si>
  <si>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</si>
  <si>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</si>
  <si>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</si>
  <si>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</si>
  <si>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</si>
  <si>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</si>
  <si>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</si>
  <si>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</si>
  <si>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</si>
  <si>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</si>
  <si>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</si>
  <si>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</si>
  <si>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</si>
  <si>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</si>
  <si>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</si>
  <si>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</si>
  <si>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</si>
  <si>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</si>
  <si>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</si>
  <si>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</si>
  <si>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</si>
  <si>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</si>
  <si>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</si>
  <si>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</si>
  <si>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</si>
  <si>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</si>
  <si>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</si>
  <si>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</si>
  <si>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</si>
  <si>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</si>
  <si>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</si>
  <si>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</si>
  <si>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</si>
  <si>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Количество учащихся на 01.01.22, чел</t>
  </si>
  <si>
    <t>С 14.01.2019 г. в стадии ликвидации, деятельность не осуществлялась</t>
  </si>
  <si>
    <t>28.11.2022 г. прекращена деятельность путем реорганизации в форме присоединения</t>
  </si>
  <si>
    <t>03.08.2022 г. прекращена деятельность</t>
  </si>
  <si>
    <t>С 27.06.2022 г. в стадии ликвидации</t>
  </si>
  <si>
    <t>баребко</t>
  </si>
  <si>
    <t>дети 380 дог 379</t>
  </si>
  <si>
    <t>дети-649, плат договора-793</t>
  </si>
  <si>
    <t>21.10.2021 г. прекращена деятельность</t>
  </si>
  <si>
    <t>караваев</t>
  </si>
  <si>
    <t>Городисская</t>
  </si>
  <si>
    <t>зубков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</si>
</sst>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91">
    <xf numFmtId="0" fontId="0" fillId="0" borderId="0" xfId="0"/>
    <xf numFmtId="0" fontId="12" fillId="0" borderId="0" xfId="0" applyFont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2" fillId="0" borderId="3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22" fillId="0" borderId="3" xfId="0" applyFont="1" applyBorder="1" applyAlignment="1">
      <alignment horizontal="center" vertical="center"/>
    </xf>
    <xf numFmtId="1" fontId="29" fillId="2" borderId="5" xfId="0" applyNumberFormat="1" applyFont="1" applyFill="1" applyBorder="1" applyAlignment="1">
      <alignment horizontal="center" vertical="top" wrapText="1"/>
    </xf>
    <xf numFmtId="0" fontId="29" fillId="2" borderId="6" xfId="0" applyNumberFormat="1" applyFont="1" applyFill="1" applyBorder="1" applyAlignment="1">
      <alignment horizontal="center" vertical="top" wrapText="1"/>
    </xf>
    <xf numFmtId="1" fontId="29" fillId="2" borderId="6" xfId="0" applyNumberFormat="1" applyFont="1" applyFill="1" applyBorder="1" applyAlignment="1">
      <alignment horizontal="center" vertical="top" wrapText="1"/>
    </xf>
    <xf numFmtId="1" fontId="30" fillId="2" borderId="6" xfId="0" applyNumberFormat="1" applyFont="1" applyFill="1" applyBorder="1" applyAlignment="1">
      <alignment horizontal="center" vertical="top" wrapText="1"/>
    </xf>
    <xf numFmtId="0" fontId="29" fillId="2" borderId="6" xfId="0" applyNumberFormat="1" applyFont="1" applyFill="1" applyBorder="1" applyAlignment="1">
      <alignment horizontal="center" vertical="top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vertical="top"/>
    </xf>
    <xf numFmtId="1" fontId="30" fillId="2" borderId="6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/>
    </xf>
    <xf numFmtId="1" fontId="32" fillId="2" borderId="6" xfId="0" applyNumberFormat="1" applyFont="1" applyFill="1" applyBorder="1" applyAlignment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1" fontId="27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5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0" fontId="8" fillId="0" borderId="1" xfId="8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8" applyNumberFormat="1" applyFont="1" applyFill="1" applyBorder="1" applyAlignment="1" applyProtection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0" xfId="0" applyNumberFormat="1" applyFont="1" applyFill="1" applyBorder="1" applyAlignment="1">
      <alignment vertical="top"/>
    </xf>
    <xf numFmtId="1" fontId="24" fillId="3" borderId="0" xfId="0" applyNumberFormat="1" applyFont="1" applyFill="1" applyAlignment="1">
      <alignment horizontal="left" vertical="top"/>
    </xf>
    <xf numFmtId="0" fontId="25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5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2" fontId="28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5" fillId="3" borderId="0" xfId="0" applyNumberFormat="1" applyFont="1" applyFill="1" applyBorder="1" applyAlignment="1">
      <alignment vertical="top"/>
    </xf>
    <xf numFmtId="2" fontId="25" fillId="3" borderId="0" xfId="0" applyNumberFormat="1" applyFont="1" applyFill="1" applyBorder="1" applyAlignment="1">
      <alignment vertical="top"/>
    </xf>
    <xf numFmtId="0" fontId="24" fillId="3" borderId="0" xfId="0" applyNumberFormat="1" applyFont="1" applyFill="1" applyBorder="1" applyAlignment="1">
      <alignment vertical="top"/>
    </xf>
    <xf numFmtId="0" fontId="3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35" fillId="3" borderId="0" xfId="0" applyNumberFormat="1" applyFont="1" applyFill="1" applyBorder="1" applyAlignment="1">
      <alignment vertical="top"/>
    </xf>
    <xf numFmtId="1" fontId="34" fillId="3" borderId="0" xfId="0" applyNumberFormat="1" applyFont="1" applyFill="1" applyAlignment="1">
      <alignment horizontal="lef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1" fontId="31" fillId="2" borderId="9" xfId="0" applyNumberFormat="1" applyFont="1" applyFill="1" applyBorder="1" applyAlignment="1">
      <alignment horizontal="center" vertical="top"/>
    </xf>
    <xf numFmtId="0" fontId="8" fillId="3" borderId="10" xfId="0" applyNumberFormat="1" applyFont="1" applyFill="1" applyBorder="1" applyAlignment="1">
      <alignment vertical="top"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36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2" xfId="0" applyNumberFormat="1" applyFont="1" applyFill="1" applyBorder="1" applyAlignment="1" applyProtection="1">
      <alignment vertical="top"/>
      <protection locked="0"/>
    </xf>
    <xf numFmtId="2" fontId="8" fillId="0" borderId="2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1" fontId="37" fillId="3" borderId="1" xfId="8" applyNumberFormat="1" applyFont="1" applyFill="1" applyBorder="1" applyAlignment="1" applyProtection="1">
      <alignment vertical="top"/>
    </xf>
    <xf numFmtId="1" fontId="37" fillId="0" borderId="1" xfId="0" applyNumberFormat="1" applyFont="1" applyFill="1" applyBorder="1" applyAlignment="1" applyProtection="1">
      <alignment vertical="top"/>
      <protection locked="0"/>
    </xf>
    <xf numFmtId="0" fontId="37" fillId="0" borderId="1" xfId="0" applyNumberFormat="1" applyFont="1" applyFill="1" applyBorder="1" applyAlignment="1" applyProtection="1">
      <alignment vertical="top" wrapText="1"/>
      <protection locked="0"/>
    </xf>
    <xf numFmtId="0" fontId="37" fillId="3" borderId="1" xfId="0" applyNumberFormat="1" applyFont="1" applyFill="1" applyBorder="1" applyAlignment="1">
      <alignment vertical="top" wrapText="1"/>
    </xf>
    <xf numFmtId="1" fontId="37" fillId="0" borderId="2" xfId="0" applyNumberFormat="1" applyFont="1" applyFill="1" applyBorder="1" applyAlignment="1" applyProtection="1">
      <alignment vertical="top"/>
      <protection locked="0"/>
    </xf>
    <xf numFmtId="2" fontId="37" fillId="0" borderId="2" xfId="0" applyNumberFormat="1" applyFont="1" applyFill="1" applyBorder="1" applyAlignment="1" applyProtection="1">
      <alignment vertical="top"/>
      <protection locked="0"/>
    </xf>
    <xf numFmtId="0" fontId="37" fillId="0" borderId="2" xfId="0" applyNumberFormat="1" applyFont="1" applyFill="1" applyBorder="1" applyAlignment="1" applyProtection="1">
      <alignment vertical="top" wrapText="1"/>
      <protection locked="0"/>
    </xf>
    <xf numFmtId="1" fontId="37" fillId="5" borderId="2" xfId="0" applyNumberFormat="1" applyFont="1" applyFill="1" applyBorder="1" applyAlignment="1" applyProtection="1">
      <alignment vertical="top"/>
      <protection locked="0"/>
    </xf>
    <xf numFmtId="2" fontId="37" fillId="5" borderId="2" xfId="0" applyNumberFormat="1" applyFont="1" applyFill="1" applyBorder="1" applyAlignment="1" applyProtection="1">
      <alignment vertical="top"/>
      <protection locked="0"/>
    </xf>
    <xf numFmtId="0" fontId="0" fillId="0" borderId="2" xfId="0" applyBorder="1"/>
    <xf numFmtId="1" fontId="8" fillId="0" borderId="2" xfId="0" applyNumberFormat="1" applyFont="1" applyFill="1" applyBorder="1" applyAlignment="1" applyProtection="1">
      <alignment horizontal="right" vertical="top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1" fontId="8" fillId="5" borderId="2" xfId="0" applyNumberFormat="1" applyFont="1" applyFill="1" applyBorder="1" applyAlignment="1" applyProtection="1">
      <alignment vertical="top"/>
      <protection locked="0"/>
    </xf>
    <xf numFmtId="0" fontId="8" fillId="6" borderId="0" xfId="0" applyFont="1" applyFill="1" applyBorder="1" applyAlignment="1" applyProtection="1">
      <alignment vertical="top" wrapText="1"/>
      <protection locked="0"/>
    </xf>
    <xf numFmtId="1" fontId="8" fillId="5" borderId="1" xfId="0" applyNumberFormat="1" applyFont="1" applyFill="1" applyBorder="1" applyAlignment="1" applyProtection="1">
      <alignment vertical="top"/>
      <protection locked="0"/>
    </xf>
    <xf numFmtId="2" fontId="8" fillId="5" borderId="1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/>
      <protection locked="0"/>
    </xf>
    <xf numFmtId="0" fontId="0" fillId="4" borderId="11" xfId="0" applyFill="1" applyBorder="1"/>
    <xf numFmtId="0" fontId="0" fillId="6" borderId="0" xfId="0" applyFill="1" applyBorder="1"/>
    <xf numFmtId="1" fontId="37" fillId="3" borderId="1" xfId="0" applyNumberFormat="1" applyFont="1" applyFill="1" applyBorder="1" applyAlignment="1">
      <alignment horizontal="center" vertical="top"/>
    </xf>
    <xf numFmtId="0" fontId="37" fillId="3" borderId="10" xfId="0" applyNumberFormat="1" applyFont="1" applyFill="1" applyBorder="1" applyAlignment="1">
      <alignment vertical="top" wrapText="1"/>
    </xf>
    <xf numFmtId="0" fontId="36" fillId="5" borderId="1" xfId="0" applyNumberFormat="1" applyFont="1" applyFill="1" applyBorder="1" applyAlignment="1" applyProtection="1">
      <alignment vertical="top" wrapText="1"/>
      <protection locked="0"/>
    </xf>
    <xf numFmtId="0" fontId="8" fillId="5" borderId="1" xfId="0" applyNumberFormat="1" applyFont="1" applyFill="1" applyBorder="1" applyAlignment="1" applyProtection="1">
      <alignment vertical="top"/>
      <protection locked="0"/>
    </xf>
    <xf numFmtId="0" fontId="8" fillId="5" borderId="1" xfId="4" applyNumberFormat="1" applyFont="1" applyFill="1" applyBorder="1" applyAlignment="1" applyProtection="1">
      <alignment vertical="top"/>
      <protection locked="0"/>
    </xf>
    <xf numFmtId="0" fontId="7" fillId="5" borderId="0" xfId="0" applyFont="1" applyFill="1" applyAlignment="1">
      <alignment vertical="top"/>
    </xf>
  </cellXfs>
  <cellStyles count="12">
    <cellStyle name="Excel Built-in Explanatory Text" xfId="2"/>
    <cellStyle name="Excel Built-in Normal" xfId="7"/>
    <cellStyle name="Гиперссылка" xfId="8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1"/>
    <cellStyle name="Обычный 7" xfId="10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workbookViewId="0">
      <selection activeCell="B1" sqref="B1"/>
    </sheetView>
  </sheetViews>
  <sheetFormatPr defaultRowHeight="15.75" x14ac:dyDescent="0.25"/>
  <cols>
    <col min="1" max="1" width="2.85546875" style="1" customWidth="1"/>
    <col min="2" max="2" width="139" style="1" customWidth="1"/>
    <col min="3" max="3" width="7.140625" style="1" customWidth="1"/>
    <col min="4" max="4" width="88.140625" style="1" customWidth="1"/>
    <col min="5" max="16384" width="9.140625" style="1"/>
  </cols>
  <sheetData>
    <row r="1" spans="2:4" s="53" customFormat="1" ht="33" customHeight="1" thickBot="1" x14ac:dyDescent="0.3">
      <c r="B1" s="52" t="s">
        <v>140</v>
      </c>
    </row>
    <row r="2" spans="2:4" ht="36.75" customHeight="1" x14ac:dyDescent="0.25">
      <c r="B2" s="13" t="s">
        <v>129</v>
      </c>
    </row>
    <row r="3" spans="2:4" ht="42" customHeight="1" x14ac:dyDescent="0.25">
      <c r="B3" s="2" t="s">
        <v>104</v>
      </c>
    </row>
    <row r="4" spans="2:4" x14ac:dyDescent="0.25">
      <c r="B4" s="3" t="s">
        <v>105</v>
      </c>
    </row>
    <row r="5" spans="2:4" ht="31.5" x14ac:dyDescent="0.25">
      <c r="B5" s="4" t="s">
        <v>122</v>
      </c>
    </row>
    <row r="6" spans="2:4" ht="46.5" customHeight="1" thickBot="1" x14ac:dyDescent="0.3">
      <c r="B6" s="5" t="s">
        <v>123</v>
      </c>
    </row>
    <row r="7" spans="2:4" ht="42" customHeight="1" x14ac:dyDescent="0.25">
      <c r="B7" s="2" t="s">
        <v>106</v>
      </c>
      <c r="D7" s="10" t="s">
        <v>128</v>
      </c>
    </row>
    <row r="8" spans="2:4" ht="69.75" customHeight="1" x14ac:dyDescent="0.25">
      <c r="B8" s="6" t="s">
        <v>108</v>
      </c>
      <c r="D8" s="2" t="s">
        <v>124</v>
      </c>
    </row>
    <row r="9" spans="2:4" ht="36.75" customHeight="1" x14ac:dyDescent="0.25">
      <c r="B9" s="9" t="s">
        <v>107</v>
      </c>
      <c r="D9" s="2" t="s">
        <v>125</v>
      </c>
    </row>
    <row r="10" spans="2:4" ht="23.25" customHeight="1" x14ac:dyDescent="0.25">
      <c r="B10" s="7" t="s">
        <v>109</v>
      </c>
      <c r="D10" s="2" t="s">
        <v>126</v>
      </c>
    </row>
    <row r="11" spans="2:4" ht="37.5" customHeight="1" x14ac:dyDescent="0.25">
      <c r="B11" s="7" t="s">
        <v>110</v>
      </c>
      <c r="D11" s="2" t="s">
        <v>127</v>
      </c>
    </row>
    <row r="12" spans="2:4" ht="42.75" customHeight="1" x14ac:dyDescent="0.25">
      <c r="B12" s="7" t="s">
        <v>111</v>
      </c>
      <c r="D12" s="2" t="s">
        <v>130</v>
      </c>
    </row>
    <row r="13" spans="2:4" ht="54" customHeight="1" x14ac:dyDescent="0.25">
      <c r="B13" s="7" t="s">
        <v>112</v>
      </c>
      <c r="D13" s="11" t="s">
        <v>133</v>
      </c>
    </row>
    <row r="14" spans="2:4" ht="42" customHeight="1" thickBot="1" x14ac:dyDescent="0.3">
      <c r="B14" s="7" t="s">
        <v>113</v>
      </c>
      <c r="D14" s="12" t="s">
        <v>134</v>
      </c>
    </row>
    <row r="15" spans="2:4" ht="60" customHeight="1" x14ac:dyDescent="0.25">
      <c r="B15" s="7" t="s">
        <v>114</v>
      </c>
    </row>
    <row r="16" spans="2:4" ht="23.25" customHeight="1" x14ac:dyDescent="0.25">
      <c r="B16" s="7" t="s">
        <v>115</v>
      </c>
    </row>
    <row r="17" spans="2:2" ht="38.25" customHeight="1" x14ac:dyDescent="0.25">
      <c r="B17" s="7" t="s">
        <v>116</v>
      </c>
    </row>
    <row r="18" spans="2:2" ht="41.25" customHeight="1" x14ac:dyDescent="0.25">
      <c r="B18" s="7" t="s">
        <v>117</v>
      </c>
    </row>
    <row r="19" spans="2:2" ht="94.5" x14ac:dyDescent="0.25">
      <c r="B19" s="7" t="s">
        <v>118</v>
      </c>
    </row>
    <row r="20" spans="2:2" ht="56.25" customHeight="1" x14ac:dyDescent="0.25">
      <c r="B20" s="7" t="s">
        <v>119</v>
      </c>
    </row>
    <row r="21" spans="2:2" ht="72" customHeight="1" x14ac:dyDescent="0.25">
      <c r="B21" s="7" t="s">
        <v>131</v>
      </c>
    </row>
    <row r="22" spans="2:2" ht="78" customHeight="1" x14ac:dyDescent="0.25">
      <c r="B22" s="7" t="s">
        <v>132</v>
      </c>
    </row>
    <row r="23" spans="2:2" ht="46.5" customHeight="1" x14ac:dyDescent="0.25">
      <c r="B23" s="7" t="s">
        <v>120</v>
      </c>
    </row>
    <row r="24" spans="2:2" ht="49.5" customHeight="1" thickBot="1" x14ac:dyDescent="0.3">
      <c r="B24" s="8" t="s">
        <v>121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topLeftCell="A50" workbookViewId="0">
      <selection activeCell="K52" sqref="K52"/>
    </sheetView>
  </sheetViews>
  <sheetFormatPr defaultRowHeight="15" x14ac:dyDescent="0.25"/>
  <cols>
    <col min="1" max="1" width="6.28515625" customWidth="1"/>
    <col min="2" max="2" width="29.5703125" customWidth="1"/>
    <col min="3" max="3" width="19.85546875" customWidth="1"/>
    <col min="4" max="4" width="10" customWidth="1"/>
    <col min="6" max="6" width="21.140625" customWidth="1"/>
    <col min="8" max="8" width="14.140625" customWidth="1"/>
    <col min="9" max="9" width="19.7109375" customWidth="1"/>
    <col min="10" max="10" width="20" customWidth="1"/>
    <col min="11" max="11" width="17.85546875" customWidth="1"/>
    <col min="12" max="12" width="14.140625" customWidth="1"/>
    <col min="13" max="13" width="12.28515625" customWidth="1"/>
    <col min="15" max="15" width="19.7109375" customWidth="1"/>
    <col min="16" max="18" width="0" hidden="1" customWidth="1"/>
  </cols>
  <sheetData>
    <row r="1" spans="1:18" ht="15.75" x14ac:dyDescent="0.25">
      <c r="A1" s="55" t="s">
        <v>142</v>
      </c>
      <c r="B1" s="40"/>
      <c r="C1" s="41"/>
      <c r="D1" s="41"/>
      <c r="E1" s="41"/>
      <c r="F1" s="42"/>
      <c r="G1" s="43"/>
      <c r="H1" s="44"/>
      <c r="I1" s="44"/>
      <c r="J1" s="41"/>
      <c r="K1" s="41"/>
      <c r="L1" s="45"/>
      <c r="M1" s="45"/>
      <c r="N1" s="44"/>
      <c r="O1" s="38"/>
    </row>
    <row r="2" spans="1:18" ht="16.5" thickBot="1" x14ac:dyDescent="0.3">
      <c r="A2" s="39"/>
      <c r="B2" s="46"/>
      <c r="C2" s="25">
        <f>SUM(C5:C3653)</f>
        <v>59718783843077</v>
      </c>
      <c r="D2" s="25">
        <f>SUM(D5:D3653)</f>
        <v>4247209</v>
      </c>
      <c r="E2" s="25">
        <f>SUM(E5:E3653)</f>
        <v>5700</v>
      </c>
      <c r="F2" s="47" t="s">
        <v>135</v>
      </c>
      <c r="G2" s="54" t="s">
        <v>141</v>
      </c>
      <c r="H2" s="48"/>
      <c r="I2" s="48"/>
      <c r="J2" s="49">
        <f>SUM(J5:J3653)</f>
        <v>867845.46499999997</v>
      </c>
      <c r="K2" s="49">
        <f>SUM(K5:K3653)</f>
        <v>75715.364000000016</v>
      </c>
      <c r="L2" s="50">
        <f>SUM(L5:L3653)</f>
        <v>940.69975065834035</v>
      </c>
      <c r="M2" s="50">
        <f>SUM(M5:M3653)</f>
        <v>1040.9469255251433</v>
      </c>
      <c r="N2" s="42" t="s">
        <v>136</v>
      </c>
      <c r="O2" s="51"/>
    </row>
    <row r="3" spans="1:18" ht="108.75" customHeight="1" thickBot="1" x14ac:dyDescent="0.3">
      <c r="A3" s="14" t="s">
        <v>0</v>
      </c>
      <c r="B3" s="15" t="s">
        <v>95</v>
      </c>
      <c r="C3" s="16" t="s">
        <v>96</v>
      </c>
      <c r="D3" s="16" t="s">
        <v>97</v>
      </c>
      <c r="E3" s="23" t="s">
        <v>98</v>
      </c>
      <c r="F3" s="15" t="s">
        <v>89</v>
      </c>
      <c r="G3" s="15" t="s">
        <v>103</v>
      </c>
      <c r="H3" s="15" t="s">
        <v>99</v>
      </c>
      <c r="I3" s="15" t="s">
        <v>100</v>
      </c>
      <c r="J3" s="17" t="s">
        <v>101</v>
      </c>
      <c r="K3" s="17" t="s">
        <v>102</v>
      </c>
      <c r="L3" s="24" t="s">
        <v>2</v>
      </c>
      <c r="M3" s="24" t="s">
        <v>1</v>
      </c>
      <c r="N3" s="18" t="s">
        <v>3</v>
      </c>
      <c r="O3" s="19" t="s">
        <v>137</v>
      </c>
      <c r="P3" s="56" t="s">
        <v>143</v>
      </c>
    </row>
    <row r="4" spans="1:18" ht="15.75" thickBot="1" x14ac:dyDescent="0.3">
      <c r="A4" s="20">
        <v>1</v>
      </c>
      <c r="B4" s="21">
        <v>2</v>
      </c>
      <c r="C4" s="22">
        <v>3</v>
      </c>
      <c r="D4" s="22">
        <v>4</v>
      </c>
      <c r="E4" s="22">
        <v>5</v>
      </c>
      <c r="F4" s="21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57">
        <v>15</v>
      </c>
      <c r="P4" s="60">
        <v>16</v>
      </c>
    </row>
    <row r="5" spans="1:18" ht="62.25" customHeight="1" x14ac:dyDescent="0.25">
      <c r="A5" s="34">
        <v>552</v>
      </c>
      <c r="B5" s="27" t="s">
        <v>73</v>
      </c>
      <c r="C5" s="35">
        <v>1022600507104</v>
      </c>
      <c r="D5" s="26">
        <v>75403</v>
      </c>
      <c r="E5" s="26">
        <v>100</v>
      </c>
      <c r="F5" s="27" t="s">
        <v>66</v>
      </c>
      <c r="G5" s="28" t="s">
        <v>18</v>
      </c>
      <c r="H5" s="28" t="s">
        <v>4</v>
      </c>
      <c r="I5" s="36" t="s">
        <v>53</v>
      </c>
      <c r="J5" s="75">
        <v>4654.41</v>
      </c>
      <c r="K5" s="75">
        <v>191.72</v>
      </c>
      <c r="L5" s="32">
        <f>J5*100/198021</f>
        <v>2.3504628296998802</v>
      </c>
      <c r="M5" s="32">
        <f t="shared" ref="M5:M26" si="0">P5*100/1571</f>
        <v>1.6549968173138128</v>
      </c>
      <c r="N5" s="33"/>
      <c r="O5" s="58" t="s">
        <v>18</v>
      </c>
      <c r="P5" s="76">
        <v>26</v>
      </c>
      <c r="R5">
        <f>SUM(P5:P26)+20</f>
        <v>1571</v>
      </c>
    </row>
    <row r="6" spans="1:18" ht="96.75" customHeight="1" x14ac:dyDescent="0.25">
      <c r="A6" s="34">
        <v>553</v>
      </c>
      <c r="B6" s="27" t="s">
        <v>29</v>
      </c>
      <c r="C6" s="35">
        <v>1022600507170</v>
      </c>
      <c r="D6" s="26">
        <v>75403</v>
      </c>
      <c r="E6" s="26">
        <v>100</v>
      </c>
      <c r="F6" s="27" t="s">
        <v>66</v>
      </c>
      <c r="G6" s="28" t="s">
        <v>18</v>
      </c>
      <c r="H6" s="28" t="s">
        <v>4</v>
      </c>
      <c r="I6" s="36" t="s">
        <v>53</v>
      </c>
      <c r="J6" s="62">
        <v>13492.34</v>
      </c>
      <c r="K6" s="62">
        <v>657.13</v>
      </c>
      <c r="L6" s="32">
        <f t="shared" ref="L6:L26" si="1">J6*100/198021</f>
        <v>6.8135904777776091</v>
      </c>
      <c r="M6" s="32">
        <f t="shared" si="0"/>
        <v>5.2196053469127941</v>
      </c>
      <c r="N6" s="33"/>
      <c r="O6" s="58" t="s">
        <v>18</v>
      </c>
      <c r="P6" s="76">
        <v>82</v>
      </c>
      <c r="R6" s="77">
        <f>SUM(K5:K26)</f>
        <v>10236.757</v>
      </c>
    </row>
    <row r="7" spans="1:18" ht="59.25" customHeight="1" x14ac:dyDescent="0.25">
      <c r="A7" s="34">
        <v>554</v>
      </c>
      <c r="B7" s="27" t="s">
        <v>85</v>
      </c>
      <c r="C7" s="35">
        <v>1042601022870</v>
      </c>
      <c r="D7" s="26">
        <v>75403</v>
      </c>
      <c r="E7" s="26">
        <v>100</v>
      </c>
      <c r="F7" s="27" t="s">
        <v>66</v>
      </c>
      <c r="G7" s="28" t="s">
        <v>18</v>
      </c>
      <c r="H7" s="28" t="s">
        <v>4</v>
      </c>
      <c r="I7" s="36" t="s">
        <v>53</v>
      </c>
      <c r="J7" s="62">
        <v>9351.82</v>
      </c>
      <c r="K7" s="62">
        <v>454.67</v>
      </c>
      <c r="L7" s="32">
        <f t="shared" si="1"/>
        <v>4.7226405280248054</v>
      </c>
      <c r="M7" s="32">
        <f t="shared" si="0"/>
        <v>4.3284532145130488</v>
      </c>
      <c r="N7" s="33"/>
      <c r="O7" s="58" t="s">
        <v>18</v>
      </c>
      <c r="P7" s="76">
        <v>68</v>
      </c>
      <c r="R7" s="77">
        <f>SUM(J5:J26)</f>
        <v>198020.66999999995</v>
      </c>
    </row>
    <row r="8" spans="1:18" ht="63" customHeight="1" x14ac:dyDescent="0.25">
      <c r="A8" s="34">
        <v>566</v>
      </c>
      <c r="B8" s="27" t="s">
        <v>70</v>
      </c>
      <c r="C8" s="35">
        <v>1022600507071</v>
      </c>
      <c r="D8" s="26">
        <v>75404</v>
      </c>
      <c r="E8" s="26">
        <v>100</v>
      </c>
      <c r="F8" s="27" t="s">
        <v>66</v>
      </c>
      <c r="G8" s="28" t="s">
        <v>18</v>
      </c>
      <c r="H8" s="28" t="s">
        <v>4</v>
      </c>
      <c r="I8" s="36" t="s">
        <v>53</v>
      </c>
      <c r="J8" s="62">
        <v>6785.03</v>
      </c>
      <c r="K8" s="62">
        <v>277.7</v>
      </c>
      <c r="L8" s="32">
        <f t="shared" si="1"/>
        <v>3.426419420162508</v>
      </c>
      <c r="M8" s="32">
        <f t="shared" si="0"/>
        <v>2.5461489497135581</v>
      </c>
      <c r="N8" s="33"/>
      <c r="O8" s="58" t="s">
        <v>18</v>
      </c>
      <c r="P8" s="76">
        <v>40</v>
      </c>
    </row>
    <row r="9" spans="1:18" ht="63" customHeight="1" x14ac:dyDescent="0.25">
      <c r="A9" s="34">
        <v>567</v>
      </c>
      <c r="B9" s="27" t="s">
        <v>71</v>
      </c>
      <c r="C9" s="35">
        <v>1022600507082</v>
      </c>
      <c r="D9" s="26">
        <v>75404</v>
      </c>
      <c r="E9" s="26">
        <v>100</v>
      </c>
      <c r="F9" s="27" t="s">
        <v>66</v>
      </c>
      <c r="G9" s="28" t="s">
        <v>18</v>
      </c>
      <c r="H9" s="28" t="s">
        <v>4</v>
      </c>
      <c r="I9" s="36" t="s">
        <v>53</v>
      </c>
      <c r="J9" s="62">
        <v>8442.5300000000007</v>
      </c>
      <c r="K9" s="62">
        <v>370.54</v>
      </c>
      <c r="L9" s="32">
        <f t="shared" si="1"/>
        <v>4.2634518561162711</v>
      </c>
      <c r="M9" s="32">
        <f t="shared" si="0"/>
        <v>4.0101845957988544</v>
      </c>
      <c r="N9" s="33"/>
      <c r="O9" s="58" t="s">
        <v>18</v>
      </c>
      <c r="P9" s="76">
        <v>63</v>
      </c>
    </row>
    <row r="10" spans="1:18" ht="61.5" customHeight="1" x14ac:dyDescent="0.25">
      <c r="A10" s="34">
        <v>568</v>
      </c>
      <c r="B10" s="27" t="s">
        <v>72</v>
      </c>
      <c r="C10" s="35">
        <v>1022600507093</v>
      </c>
      <c r="D10" s="26">
        <v>75404</v>
      </c>
      <c r="E10" s="26">
        <v>100</v>
      </c>
      <c r="F10" s="27" t="s">
        <v>66</v>
      </c>
      <c r="G10" s="28" t="s">
        <v>18</v>
      </c>
      <c r="H10" s="28" t="s">
        <v>4</v>
      </c>
      <c r="I10" s="36" t="s">
        <v>53</v>
      </c>
      <c r="J10" s="62">
        <v>6169.21</v>
      </c>
      <c r="K10" s="62">
        <v>242.82</v>
      </c>
      <c r="L10" s="32">
        <f t="shared" si="1"/>
        <v>3.1154322016351803</v>
      </c>
      <c r="M10" s="32">
        <f t="shared" si="0"/>
        <v>2.737110120942075</v>
      </c>
      <c r="N10" s="33"/>
      <c r="O10" s="58" t="s">
        <v>18</v>
      </c>
      <c r="P10" s="76">
        <v>43</v>
      </c>
    </row>
    <row r="11" spans="1:18" ht="61.5" customHeight="1" x14ac:dyDescent="0.25">
      <c r="A11" s="34">
        <v>569</v>
      </c>
      <c r="B11" s="27" t="s">
        <v>74</v>
      </c>
      <c r="C11" s="35">
        <v>1022600507115</v>
      </c>
      <c r="D11" s="26">
        <v>75404</v>
      </c>
      <c r="E11" s="26">
        <v>100</v>
      </c>
      <c r="F11" s="27" t="s">
        <v>66</v>
      </c>
      <c r="G11" s="28" t="s">
        <v>18</v>
      </c>
      <c r="H11" s="28" t="s">
        <v>4</v>
      </c>
      <c r="I11" s="36" t="s">
        <v>53</v>
      </c>
      <c r="J11" s="62">
        <v>11984.76</v>
      </c>
      <c r="K11" s="62">
        <v>772.00699999999995</v>
      </c>
      <c r="L11" s="32">
        <f t="shared" si="1"/>
        <v>6.0522671837835382</v>
      </c>
      <c r="M11" s="32">
        <f t="shared" si="0"/>
        <v>6.3653723742838952</v>
      </c>
      <c r="N11" s="33"/>
      <c r="O11" s="58" t="s">
        <v>18</v>
      </c>
      <c r="P11" s="76">
        <v>100</v>
      </c>
    </row>
    <row r="12" spans="1:18" ht="61.5" customHeight="1" x14ac:dyDescent="0.25">
      <c r="A12" s="34">
        <v>570</v>
      </c>
      <c r="B12" s="27" t="s">
        <v>75</v>
      </c>
      <c r="C12" s="35">
        <v>1022600507126</v>
      </c>
      <c r="D12" s="26">
        <v>75404</v>
      </c>
      <c r="E12" s="26">
        <v>100</v>
      </c>
      <c r="F12" s="27" t="s">
        <v>66</v>
      </c>
      <c r="G12" s="28" t="s">
        <v>18</v>
      </c>
      <c r="H12" s="28" t="s">
        <v>4</v>
      </c>
      <c r="I12" s="36" t="s">
        <v>53</v>
      </c>
      <c r="J12" s="62">
        <v>6494.37</v>
      </c>
      <c r="K12" s="62">
        <v>297.20999999999998</v>
      </c>
      <c r="L12" s="32">
        <f t="shared" si="1"/>
        <v>3.2796370081961004</v>
      </c>
      <c r="M12" s="32">
        <f t="shared" si="0"/>
        <v>3.1826861871419476</v>
      </c>
      <c r="N12" s="33"/>
      <c r="O12" s="58" t="s">
        <v>18</v>
      </c>
      <c r="P12" s="76">
        <v>50</v>
      </c>
    </row>
    <row r="13" spans="1:18" ht="61.5" customHeight="1" x14ac:dyDescent="0.25">
      <c r="A13" s="34">
        <v>571</v>
      </c>
      <c r="B13" s="27" t="s">
        <v>27</v>
      </c>
      <c r="C13" s="35">
        <v>1022600507137</v>
      </c>
      <c r="D13" s="26">
        <v>75404</v>
      </c>
      <c r="E13" s="26">
        <v>100</v>
      </c>
      <c r="F13" s="27" t="s">
        <v>66</v>
      </c>
      <c r="G13" s="28" t="s">
        <v>18</v>
      </c>
      <c r="H13" s="28" t="s">
        <v>4</v>
      </c>
      <c r="I13" s="36" t="s">
        <v>53</v>
      </c>
      <c r="J13" s="62">
        <v>22269.19</v>
      </c>
      <c r="K13" s="62">
        <v>1801.02</v>
      </c>
      <c r="L13" s="32">
        <f t="shared" si="1"/>
        <v>11.245872912468879</v>
      </c>
      <c r="M13" s="32">
        <f t="shared" si="0"/>
        <v>13.685550604710375</v>
      </c>
      <c r="N13" s="33"/>
      <c r="O13" s="58" t="s">
        <v>18</v>
      </c>
      <c r="P13" s="76">
        <v>215</v>
      </c>
    </row>
    <row r="14" spans="1:18" ht="67.5" x14ac:dyDescent="0.25">
      <c r="A14" s="34">
        <v>572</v>
      </c>
      <c r="B14" s="27" t="s">
        <v>76</v>
      </c>
      <c r="C14" s="35">
        <v>1022600507148</v>
      </c>
      <c r="D14" s="26">
        <v>75404</v>
      </c>
      <c r="E14" s="26">
        <v>100</v>
      </c>
      <c r="F14" s="27" t="s">
        <v>66</v>
      </c>
      <c r="G14" s="28" t="s">
        <v>18</v>
      </c>
      <c r="H14" s="28" t="s">
        <v>4</v>
      </c>
      <c r="I14" s="36" t="s">
        <v>53</v>
      </c>
      <c r="J14" s="62">
        <v>6876.3</v>
      </c>
      <c r="K14" s="62">
        <v>405.2</v>
      </c>
      <c r="L14" s="32">
        <f t="shared" si="1"/>
        <v>3.4725104913115277</v>
      </c>
      <c r="M14" s="32">
        <f t="shared" si="0"/>
        <v>4.073838319541693</v>
      </c>
      <c r="N14" s="33"/>
      <c r="O14" s="58" t="s">
        <v>18</v>
      </c>
      <c r="P14" s="76">
        <v>64</v>
      </c>
    </row>
    <row r="15" spans="1:18" ht="67.5" x14ac:dyDescent="0.25">
      <c r="A15" s="34">
        <v>573</v>
      </c>
      <c r="B15" s="27" t="s">
        <v>26</v>
      </c>
      <c r="C15" s="35">
        <v>1022600507159</v>
      </c>
      <c r="D15" s="26">
        <v>75404</v>
      </c>
      <c r="E15" s="26">
        <v>100</v>
      </c>
      <c r="F15" s="27" t="s">
        <v>66</v>
      </c>
      <c r="G15" s="28" t="s">
        <v>18</v>
      </c>
      <c r="H15" s="28" t="s">
        <v>4</v>
      </c>
      <c r="I15" s="36" t="s">
        <v>53</v>
      </c>
      <c r="J15" s="62">
        <v>23653.35</v>
      </c>
      <c r="K15" s="62">
        <v>1526.77</v>
      </c>
      <c r="L15" s="32">
        <f t="shared" si="1"/>
        <v>11.944869483539625</v>
      </c>
      <c r="M15" s="32">
        <f t="shared" si="0"/>
        <v>13.367281985996181</v>
      </c>
      <c r="N15" s="33"/>
      <c r="O15" s="58" t="s">
        <v>18</v>
      </c>
      <c r="P15" s="76">
        <v>210</v>
      </c>
    </row>
    <row r="16" spans="1:18" ht="67.5" x14ac:dyDescent="0.25">
      <c r="A16" s="34">
        <v>574</v>
      </c>
      <c r="B16" s="27" t="s">
        <v>77</v>
      </c>
      <c r="C16" s="35">
        <v>1022600507160</v>
      </c>
      <c r="D16" s="26">
        <v>75404</v>
      </c>
      <c r="E16" s="26">
        <v>100</v>
      </c>
      <c r="F16" s="27" t="s">
        <v>66</v>
      </c>
      <c r="G16" s="28" t="s">
        <v>18</v>
      </c>
      <c r="H16" s="28" t="s">
        <v>4</v>
      </c>
      <c r="I16" s="36" t="s">
        <v>53</v>
      </c>
      <c r="J16" s="62">
        <v>6847.79</v>
      </c>
      <c r="K16" s="62">
        <v>332.87</v>
      </c>
      <c r="L16" s="32">
        <f t="shared" si="1"/>
        <v>3.4581130284161783</v>
      </c>
      <c r="M16" s="32">
        <f t="shared" si="0"/>
        <v>2.609802673456397</v>
      </c>
      <c r="N16" s="33"/>
      <c r="O16" s="58" t="s">
        <v>18</v>
      </c>
      <c r="P16" s="76">
        <v>41</v>
      </c>
    </row>
    <row r="17" spans="1:17" ht="67.5" x14ac:dyDescent="0.25">
      <c r="A17" s="34">
        <v>575</v>
      </c>
      <c r="B17" s="27" t="s">
        <v>21</v>
      </c>
      <c r="C17" s="35">
        <v>1022600508699</v>
      </c>
      <c r="D17" s="26">
        <v>75404</v>
      </c>
      <c r="E17" s="26">
        <v>100</v>
      </c>
      <c r="F17" s="27" t="s">
        <v>66</v>
      </c>
      <c r="G17" s="28" t="s">
        <v>18</v>
      </c>
      <c r="H17" s="28" t="s">
        <v>4</v>
      </c>
      <c r="I17" s="36" t="s">
        <v>53</v>
      </c>
      <c r="J17" s="62">
        <v>4348.63</v>
      </c>
      <c r="K17" s="62">
        <v>135.36000000000001</v>
      </c>
      <c r="L17" s="32">
        <f t="shared" si="1"/>
        <v>2.1960448639285732</v>
      </c>
      <c r="M17" s="32">
        <f t="shared" si="0"/>
        <v>1.336728198599618</v>
      </c>
      <c r="N17" s="33"/>
      <c r="O17" s="58" t="s">
        <v>18</v>
      </c>
      <c r="P17" s="76">
        <v>21</v>
      </c>
    </row>
    <row r="18" spans="1:17" ht="67.5" x14ac:dyDescent="0.25">
      <c r="A18" s="34">
        <v>576</v>
      </c>
      <c r="B18" s="27" t="s">
        <v>24</v>
      </c>
      <c r="C18" s="35">
        <v>1022600508787</v>
      </c>
      <c r="D18" s="26">
        <v>75404</v>
      </c>
      <c r="E18" s="26">
        <v>100</v>
      </c>
      <c r="F18" s="27" t="s">
        <v>66</v>
      </c>
      <c r="G18" s="28" t="s">
        <v>18</v>
      </c>
      <c r="H18" s="28" t="s">
        <v>4</v>
      </c>
      <c r="I18" s="36" t="s">
        <v>53</v>
      </c>
      <c r="J18" s="62">
        <v>1980.27</v>
      </c>
      <c r="K18" s="62">
        <v>0.1</v>
      </c>
      <c r="L18" s="32">
        <f t="shared" si="1"/>
        <v>1.0000302998166861</v>
      </c>
      <c r="M18" s="32">
        <f t="shared" si="0"/>
        <v>0.63653723742838952</v>
      </c>
      <c r="N18" s="33"/>
      <c r="O18" s="58" t="s">
        <v>18</v>
      </c>
      <c r="P18" s="76">
        <v>10</v>
      </c>
    </row>
    <row r="19" spans="1:17" ht="67.5" x14ac:dyDescent="0.25">
      <c r="A19" s="34">
        <v>577</v>
      </c>
      <c r="B19" s="27" t="s">
        <v>23</v>
      </c>
      <c r="C19" s="35">
        <v>1022600508798</v>
      </c>
      <c r="D19" s="26">
        <v>75404</v>
      </c>
      <c r="E19" s="26">
        <v>100</v>
      </c>
      <c r="F19" s="27" t="s">
        <v>66</v>
      </c>
      <c r="G19" s="28" t="s">
        <v>18</v>
      </c>
      <c r="H19" s="28" t="s">
        <v>4</v>
      </c>
      <c r="I19" s="36" t="s">
        <v>53</v>
      </c>
      <c r="J19" s="62">
        <v>7889.32</v>
      </c>
      <c r="K19" s="62">
        <v>198.53</v>
      </c>
      <c r="L19" s="32">
        <f t="shared" si="1"/>
        <v>3.9840824963008972</v>
      </c>
      <c r="M19" s="32">
        <f t="shared" si="0"/>
        <v>3.4373010821133034</v>
      </c>
      <c r="N19" s="33"/>
      <c r="O19" s="58" t="s">
        <v>18</v>
      </c>
      <c r="P19" s="76">
        <v>54</v>
      </c>
    </row>
    <row r="20" spans="1:17" ht="67.5" x14ac:dyDescent="0.25">
      <c r="A20" s="34">
        <v>578</v>
      </c>
      <c r="B20" s="27" t="s">
        <v>22</v>
      </c>
      <c r="C20" s="35">
        <v>1022600508809</v>
      </c>
      <c r="D20" s="26">
        <v>75404</v>
      </c>
      <c r="E20" s="26">
        <v>100</v>
      </c>
      <c r="F20" s="27" t="s">
        <v>66</v>
      </c>
      <c r="G20" s="28" t="s">
        <v>18</v>
      </c>
      <c r="H20" s="28" t="s">
        <v>4</v>
      </c>
      <c r="I20" s="36" t="s">
        <v>53</v>
      </c>
      <c r="J20" s="62">
        <v>7916.68</v>
      </c>
      <c r="K20" s="62">
        <v>326.70999999999998</v>
      </c>
      <c r="L20" s="32">
        <f t="shared" si="1"/>
        <v>3.997899212709763</v>
      </c>
      <c r="M20" s="32">
        <f t="shared" si="0"/>
        <v>4.7740292807129219</v>
      </c>
      <c r="N20" s="33"/>
      <c r="O20" s="58" t="s">
        <v>18</v>
      </c>
      <c r="P20" s="76">
        <v>75</v>
      </c>
    </row>
    <row r="21" spans="1:17" ht="67.5" x14ac:dyDescent="0.25">
      <c r="A21" s="34">
        <v>579</v>
      </c>
      <c r="B21" s="27" t="s">
        <v>25</v>
      </c>
      <c r="C21" s="35">
        <v>1022600508831</v>
      </c>
      <c r="D21" s="26">
        <v>75404</v>
      </c>
      <c r="E21" s="26">
        <v>100</v>
      </c>
      <c r="F21" s="27" t="s">
        <v>66</v>
      </c>
      <c r="G21" s="28" t="s">
        <v>18</v>
      </c>
      <c r="H21" s="28" t="s">
        <v>4</v>
      </c>
      <c r="I21" s="36" t="s">
        <v>53</v>
      </c>
      <c r="J21" s="62">
        <v>5808.33</v>
      </c>
      <c r="K21" s="62">
        <v>230.44</v>
      </c>
      <c r="L21" s="32">
        <f t="shared" si="1"/>
        <v>2.9331889042071295</v>
      </c>
      <c r="M21" s="32">
        <f t="shared" si="0"/>
        <v>4.5830681094844046</v>
      </c>
      <c r="N21" s="33"/>
      <c r="O21" s="58" t="s">
        <v>18</v>
      </c>
      <c r="P21" s="76">
        <v>72</v>
      </c>
    </row>
    <row r="22" spans="1:17" ht="67.5" x14ac:dyDescent="0.25">
      <c r="A22" s="34">
        <v>580</v>
      </c>
      <c r="B22" s="27" t="s">
        <v>83</v>
      </c>
      <c r="C22" s="35">
        <v>1042601022760</v>
      </c>
      <c r="D22" s="26">
        <v>75404</v>
      </c>
      <c r="E22" s="26">
        <v>100</v>
      </c>
      <c r="F22" s="27" t="s">
        <v>66</v>
      </c>
      <c r="G22" s="28" t="s">
        <v>18</v>
      </c>
      <c r="H22" s="28" t="s">
        <v>4</v>
      </c>
      <c r="I22" s="36" t="s">
        <v>53</v>
      </c>
      <c r="J22" s="62">
        <v>5983.85</v>
      </c>
      <c r="K22" s="62">
        <v>137.77000000000001</v>
      </c>
      <c r="L22" s="32">
        <f t="shared" si="1"/>
        <v>3.021825967952894</v>
      </c>
      <c r="M22" s="32">
        <f t="shared" si="0"/>
        <v>2.4188415022278802</v>
      </c>
      <c r="N22" s="33"/>
      <c r="O22" s="58" t="s">
        <v>18</v>
      </c>
      <c r="P22" s="76">
        <v>38</v>
      </c>
    </row>
    <row r="23" spans="1:17" ht="67.5" x14ac:dyDescent="0.25">
      <c r="A23" s="34">
        <v>581</v>
      </c>
      <c r="B23" s="27" t="s">
        <v>84</v>
      </c>
      <c r="C23" s="35">
        <v>1042601022860</v>
      </c>
      <c r="D23" s="26">
        <v>75404</v>
      </c>
      <c r="E23" s="26">
        <v>100</v>
      </c>
      <c r="F23" s="27" t="s">
        <v>66</v>
      </c>
      <c r="G23" s="28" t="s">
        <v>18</v>
      </c>
      <c r="H23" s="28" t="s">
        <v>4</v>
      </c>
      <c r="I23" s="36" t="s">
        <v>53</v>
      </c>
      <c r="J23" s="62">
        <v>10812.95</v>
      </c>
      <c r="K23" s="62">
        <v>550.64</v>
      </c>
      <c r="L23" s="32">
        <f t="shared" si="1"/>
        <v>5.4605067139343806</v>
      </c>
      <c r="M23" s="32">
        <f t="shared" si="0"/>
        <v>5.7924888605983451</v>
      </c>
      <c r="N23" s="33"/>
      <c r="O23" s="58" t="s">
        <v>18</v>
      </c>
      <c r="P23" s="76">
        <v>91</v>
      </c>
    </row>
    <row r="24" spans="1:17" ht="67.5" x14ac:dyDescent="0.25">
      <c r="A24" s="34">
        <v>582</v>
      </c>
      <c r="B24" s="27" t="s">
        <v>86</v>
      </c>
      <c r="C24" s="35">
        <v>1042601022881</v>
      </c>
      <c r="D24" s="26">
        <v>75404</v>
      </c>
      <c r="E24" s="26">
        <v>100</v>
      </c>
      <c r="F24" s="27" t="s">
        <v>66</v>
      </c>
      <c r="G24" s="28" t="s">
        <v>18</v>
      </c>
      <c r="H24" s="28" t="s">
        <v>4</v>
      </c>
      <c r="I24" s="36" t="s">
        <v>53</v>
      </c>
      <c r="J24" s="62">
        <v>6880.49</v>
      </c>
      <c r="K24" s="62">
        <v>180.48</v>
      </c>
      <c r="L24" s="32">
        <f t="shared" si="1"/>
        <v>3.4746264285101076</v>
      </c>
      <c r="M24" s="32">
        <f t="shared" si="0"/>
        <v>3.0553787396562697</v>
      </c>
      <c r="N24" s="33"/>
      <c r="O24" s="58" t="s">
        <v>18</v>
      </c>
      <c r="P24" s="76">
        <v>48</v>
      </c>
    </row>
    <row r="25" spans="1:17" ht="101.25" x14ac:dyDescent="0.25">
      <c r="A25" s="34">
        <v>583</v>
      </c>
      <c r="B25" s="27" t="s">
        <v>30</v>
      </c>
      <c r="C25" s="35">
        <v>1112651036002</v>
      </c>
      <c r="D25" s="26">
        <v>75404</v>
      </c>
      <c r="E25" s="26">
        <v>100</v>
      </c>
      <c r="F25" s="27" t="s">
        <v>66</v>
      </c>
      <c r="G25" s="28" t="s">
        <v>18</v>
      </c>
      <c r="H25" s="28" t="s">
        <v>4</v>
      </c>
      <c r="I25" s="36" t="s">
        <v>53</v>
      </c>
      <c r="J25" s="62">
        <v>11431.69</v>
      </c>
      <c r="K25" s="62">
        <v>818.63</v>
      </c>
      <c r="L25" s="32">
        <f t="shared" si="1"/>
        <v>5.7729685235404329</v>
      </c>
      <c r="M25" s="32">
        <f t="shared" si="0"/>
        <v>6.1744112030553788</v>
      </c>
      <c r="N25" s="33"/>
      <c r="O25" s="58" t="s">
        <v>18</v>
      </c>
      <c r="P25" s="76">
        <v>97</v>
      </c>
    </row>
    <row r="26" spans="1:17" ht="78.75" x14ac:dyDescent="0.25">
      <c r="A26" s="34">
        <v>584</v>
      </c>
      <c r="B26" s="27" t="s">
        <v>28</v>
      </c>
      <c r="C26" s="35">
        <v>1132651010030</v>
      </c>
      <c r="D26" s="26">
        <v>75404</v>
      </c>
      <c r="E26" s="26">
        <v>100</v>
      </c>
      <c r="F26" s="27" t="s">
        <v>66</v>
      </c>
      <c r="G26" s="28" t="s">
        <v>18</v>
      </c>
      <c r="H26" s="28" t="s">
        <v>4</v>
      </c>
      <c r="I26" s="36" t="s">
        <v>53</v>
      </c>
      <c r="J26" s="62">
        <v>7947.36</v>
      </c>
      <c r="K26" s="62">
        <v>328.44</v>
      </c>
      <c r="L26" s="32">
        <f t="shared" si="1"/>
        <v>4.0133925189752606</v>
      </c>
      <c r="M26" s="32">
        <f t="shared" si="0"/>
        <v>2.737110120942075</v>
      </c>
      <c r="N26" s="33"/>
      <c r="O26" s="58" t="s">
        <v>18</v>
      </c>
      <c r="P26" s="76">
        <v>43</v>
      </c>
    </row>
    <row r="27" spans="1:17" ht="78.75" x14ac:dyDescent="0.25">
      <c r="A27" s="34">
        <v>547</v>
      </c>
      <c r="B27" s="27" t="s">
        <v>43</v>
      </c>
      <c r="C27" s="35">
        <v>1022600509392</v>
      </c>
      <c r="D27" s="26">
        <v>65243</v>
      </c>
      <c r="E27" s="29">
        <v>100</v>
      </c>
      <c r="F27" s="27" t="s">
        <v>66</v>
      </c>
      <c r="G27" s="28" t="s">
        <v>18</v>
      </c>
      <c r="H27" s="28" t="s">
        <v>13</v>
      </c>
      <c r="I27" s="36" t="s">
        <v>61</v>
      </c>
      <c r="J27" s="26">
        <v>0</v>
      </c>
      <c r="K27" s="26">
        <v>24148.53</v>
      </c>
      <c r="L27" s="32">
        <v>26.3</v>
      </c>
      <c r="M27" s="32">
        <v>27.26</v>
      </c>
      <c r="N27" s="33"/>
      <c r="O27" s="58" t="s">
        <v>18</v>
      </c>
      <c r="P27" s="79">
        <v>803</v>
      </c>
      <c r="Q27">
        <f>SUM(P29:P41)</f>
        <v>4342</v>
      </c>
    </row>
    <row r="28" spans="1:17" ht="67.5" x14ac:dyDescent="0.25">
      <c r="A28" s="34">
        <v>548</v>
      </c>
      <c r="B28" s="27" t="s">
        <v>44</v>
      </c>
      <c r="C28" s="35">
        <v>1052601036432</v>
      </c>
      <c r="D28" s="26">
        <v>65243</v>
      </c>
      <c r="E28" s="29">
        <v>100</v>
      </c>
      <c r="F28" s="27" t="s">
        <v>66</v>
      </c>
      <c r="G28" s="28" t="s">
        <v>18</v>
      </c>
      <c r="H28" s="28" t="s">
        <v>49</v>
      </c>
      <c r="I28" s="36" t="s">
        <v>64</v>
      </c>
      <c r="J28" s="80">
        <v>0</v>
      </c>
      <c r="K28" s="80">
        <v>1356</v>
      </c>
      <c r="L28" s="81">
        <v>1.9</v>
      </c>
      <c r="M28" s="81">
        <v>1.9</v>
      </c>
      <c r="N28" s="28" t="s">
        <v>147</v>
      </c>
      <c r="O28" s="58" t="s">
        <v>18</v>
      </c>
      <c r="P28" s="79">
        <v>709</v>
      </c>
      <c r="Q28" s="77">
        <f>SUM(K29:K41)</f>
        <v>11233.705000000002</v>
      </c>
    </row>
    <row r="29" spans="1:17" ht="67.5" x14ac:dyDescent="0.25">
      <c r="A29" s="34">
        <v>555</v>
      </c>
      <c r="B29" s="27" t="s">
        <v>17</v>
      </c>
      <c r="C29" s="35">
        <v>1022600507687</v>
      </c>
      <c r="D29" s="26">
        <v>75403</v>
      </c>
      <c r="E29" s="26">
        <v>100</v>
      </c>
      <c r="F29" s="27" t="s">
        <v>66</v>
      </c>
      <c r="G29" s="28" t="s">
        <v>18</v>
      </c>
      <c r="H29" s="28" t="s">
        <v>5</v>
      </c>
      <c r="I29" s="36" t="s">
        <v>58</v>
      </c>
      <c r="J29" s="62">
        <v>55890.91</v>
      </c>
      <c r="K29" s="62">
        <v>2117.9029999999998</v>
      </c>
      <c r="L29" s="32">
        <f>J29*100/411161</f>
        <v>13.593436634311134</v>
      </c>
      <c r="M29" s="32">
        <f t="shared" ref="M29:M41" si="2">P29*100/4342</f>
        <v>6.909258406264394</v>
      </c>
      <c r="N29" s="33"/>
      <c r="O29" s="58" t="s">
        <v>18</v>
      </c>
      <c r="P29" s="79">
        <v>300</v>
      </c>
      <c r="Q29" s="77">
        <f>SUM(J29:J41)</f>
        <v>411160.66000000003</v>
      </c>
    </row>
    <row r="30" spans="1:17" ht="67.5" x14ac:dyDescent="0.25">
      <c r="A30" s="34">
        <v>556</v>
      </c>
      <c r="B30" s="27" t="s">
        <v>39</v>
      </c>
      <c r="C30" s="35">
        <v>1022600508413</v>
      </c>
      <c r="D30" s="26">
        <v>75403</v>
      </c>
      <c r="E30" s="26">
        <v>100</v>
      </c>
      <c r="F30" s="27" t="s">
        <v>66</v>
      </c>
      <c r="G30" s="28" t="s">
        <v>18</v>
      </c>
      <c r="H30" s="28" t="s">
        <v>5</v>
      </c>
      <c r="I30" s="36" t="s">
        <v>58</v>
      </c>
      <c r="J30" s="62">
        <v>52072.93</v>
      </c>
      <c r="K30" s="62">
        <v>2549.9459999999999</v>
      </c>
      <c r="L30" s="32">
        <f t="shared" ref="L30:L41" si="3">J30*100/411161</f>
        <v>12.664851481536429</v>
      </c>
      <c r="M30" s="32">
        <f t="shared" si="2"/>
        <v>20.635651773376324</v>
      </c>
      <c r="N30" s="33"/>
      <c r="O30" s="58" t="s">
        <v>18</v>
      </c>
      <c r="P30" s="79">
        <v>896</v>
      </c>
    </row>
    <row r="31" spans="1:17" ht="78.75" x14ac:dyDescent="0.25">
      <c r="A31" s="34">
        <v>557</v>
      </c>
      <c r="B31" s="27" t="s">
        <v>80</v>
      </c>
      <c r="C31" s="35">
        <v>1022600508490</v>
      </c>
      <c r="D31" s="26">
        <v>75403</v>
      </c>
      <c r="E31" s="26">
        <v>100</v>
      </c>
      <c r="F31" s="27" t="s">
        <v>66</v>
      </c>
      <c r="G31" s="28" t="s">
        <v>18</v>
      </c>
      <c r="H31" s="28" t="s">
        <v>5</v>
      </c>
      <c r="I31" s="36" t="s">
        <v>58</v>
      </c>
      <c r="J31" s="62">
        <v>29496.18</v>
      </c>
      <c r="K31" s="62">
        <v>523.25199999999995</v>
      </c>
      <c r="L31" s="32">
        <f t="shared" si="3"/>
        <v>7.1738759269483241</v>
      </c>
      <c r="M31" s="32">
        <f t="shared" si="2"/>
        <v>5.8037770612620916</v>
      </c>
      <c r="N31" s="33"/>
      <c r="O31" s="58" t="s">
        <v>18</v>
      </c>
      <c r="P31" s="79">
        <v>252</v>
      </c>
    </row>
    <row r="32" spans="1:17" ht="90" x14ac:dyDescent="0.25">
      <c r="A32" s="34">
        <v>558</v>
      </c>
      <c r="B32" s="27" t="s">
        <v>38</v>
      </c>
      <c r="C32" s="35">
        <v>1022600508765</v>
      </c>
      <c r="D32" s="26">
        <v>75403</v>
      </c>
      <c r="E32" s="26">
        <v>100</v>
      </c>
      <c r="F32" s="27" t="s">
        <v>66</v>
      </c>
      <c r="G32" s="28" t="s">
        <v>18</v>
      </c>
      <c r="H32" s="28" t="s">
        <v>5</v>
      </c>
      <c r="I32" s="36" t="s">
        <v>58</v>
      </c>
      <c r="J32" s="62">
        <v>59477.73</v>
      </c>
      <c r="K32" s="62">
        <v>2265.319</v>
      </c>
      <c r="L32" s="32">
        <f t="shared" si="3"/>
        <v>14.46580050150671</v>
      </c>
      <c r="M32" s="32">
        <f t="shared" si="2"/>
        <v>6.1722708429295254</v>
      </c>
      <c r="N32" s="33"/>
      <c r="O32" s="58" t="s">
        <v>18</v>
      </c>
      <c r="P32" s="79">
        <v>268</v>
      </c>
    </row>
    <row r="33" spans="1:18" ht="67.5" x14ac:dyDescent="0.25">
      <c r="A33" s="34">
        <v>559</v>
      </c>
      <c r="B33" s="27" t="s">
        <v>60</v>
      </c>
      <c r="C33" s="35">
        <v>1022600509337</v>
      </c>
      <c r="D33" s="26">
        <v>75403</v>
      </c>
      <c r="E33" s="26">
        <v>100</v>
      </c>
      <c r="F33" s="27" t="s">
        <v>66</v>
      </c>
      <c r="G33" s="28" t="s">
        <v>18</v>
      </c>
      <c r="H33" s="28" t="s">
        <v>5</v>
      </c>
      <c r="I33" s="36" t="s">
        <v>58</v>
      </c>
      <c r="J33" s="62">
        <v>36443.339999999997</v>
      </c>
      <c r="K33" s="62">
        <v>1028.335</v>
      </c>
      <c r="L33" s="32">
        <f t="shared" si="3"/>
        <v>8.8635206160117317</v>
      </c>
      <c r="M33" s="32">
        <f t="shared" si="2"/>
        <v>0.87517273146015662</v>
      </c>
      <c r="N33" s="33"/>
      <c r="O33" s="58" t="s">
        <v>18</v>
      </c>
      <c r="P33" s="79">
        <v>38</v>
      </c>
    </row>
    <row r="34" spans="1:18" ht="67.5" x14ac:dyDescent="0.25">
      <c r="A34" s="34">
        <v>585</v>
      </c>
      <c r="B34" s="27" t="s">
        <v>35</v>
      </c>
      <c r="C34" s="35">
        <v>1022600507940</v>
      </c>
      <c r="D34" s="26">
        <v>75404</v>
      </c>
      <c r="E34" s="26">
        <v>100</v>
      </c>
      <c r="F34" s="27" t="s">
        <v>66</v>
      </c>
      <c r="G34" s="28" t="s">
        <v>18</v>
      </c>
      <c r="H34" s="30" t="s">
        <v>10</v>
      </c>
      <c r="I34" s="36" t="s">
        <v>58</v>
      </c>
      <c r="J34" s="78">
        <v>19942.95</v>
      </c>
      <c r="K34" s="62">
        <v>253.66</v>
      </c>
      <c r="L34" s="32">
        <f t="shared" si="3"/>
        <v>4.8503992353360363</v>
      </c>
      <c r="M34" s="32">
        <f t="shared" si="2"/>
        <v>1.6582220175034545</v>
      </c>
      <c r="N34" s="33"/>
      <c r="O34" s="58" t="s">
        <v>18</v>
      </c>
      <c r="P34" s="79">
        <v>72</v>
      </c>
    </row>
    <row r="35" spans="1:18" ht="67.5" x14ac:dyDescent="0.25">
      <c r="A35" s="34">
        <v>586</v>
      </c>
      <c r="B35" s="27" t="s">
        <v>33</v>
      </c>
      <c r="C35" s="35">
        <v>1022600508226</v>
      </c>
      <c r="D35" s="26">
        <v>75404</v>
      </c>
      <c r="E35" s="26">
        <v>100</v>
      </c>
      <c r="F35" s="27" t="s">
        <v>66</v>
      </c>
      <c r="G35" s="28" t="s">
        <v>18</v>
      </c>
      <c r="H35" s="30" t="s">
        <v>10</v>
      </c>
      <c r="I35" s="36" t="s">
        <v>58</v>
      </c>
      <c r="J35" s="78">
        <v>9159.2199999999993</v>
      </c>
      <c r="K35" s="62">
        <v>4.2</v>
      </c>
      <c r="L35" s="32">
        <f t="shared" si="3"/>
        <v>2.2276480502771419</v>
      </c>
      <c r="M35" s="32">
        <f t="shared" si="2"/>
        <v>6.7250115154306771</v>
      </c>
      <c r="N35" s="33"/>
      <c r="O35" s="58" t="s">
        <v>18</v>
      </c>
      <c r="P35" s="79">
        <v>292</v>
      </c>
    </row>
    <row r="36" spans="1:18" ht="67.5" x14ac:dyDescent="0.25">
      <c r="A36" s="34">
        <v>587</v>
      </c>
      <c r="B36" s="27" t="s">
        <v>34</v>
      </c>
      <c r="C36" s="35">
        <v>1022600508402</v>
      </c>
      <c r="D36" s="26">
        <v>75404</v>
      </c>
      <c r="E36" s="26">
        <v>100</v>
      </c>
      <c r="F36" s="27" t="s">
        <v>66</v>
      </c>
      <c r="G36" s="28" t="s">
        <v>18</v>
      </c>
      <c r="H36" s="30" t="s">
        <v>10</v>
      </c>
      <c r="I36" s="36" t="s">
        <v>58</v>
      </c>
      <c r="J36" s="78">
        <v>14135.54</v>
      </c>
      <c r="K36" s="62">
        <v>146.13</v>
      </c>
      <c r="L36" s="32">
        <f t="shared" si="3"/>
        <v>3.4379573938189663</v>
      </c>
      <c r="M36" s="32">
        <f t="shared" si="2"/>
        <v>3.2243205895900506</v>
      </c>
      <c r="N36" s="33"/>
      <c r="O36" s="58" t="s">
        <v>18</v>
      </c>
      <c r="P36" s="79">
        <v>140</v>
      </c>
    </row>
    <row r="37" spans="1:18" ht="67.5" x14ac:dyDescent="0.25">
      <c r="A37" s="34">
        <v>588</v>
      </c>
      <c r="B37" s="27" t="s">
        <v>40</v>
      </c>
      <c r="C37" s="35">
        <v>1022600507820</v>
      </c>
      <c r="D37" s="26">
        <v>75404</v>
      </c>
      <c r="E37" s="26">
        <v>100</v>
      </c>
      <c r="F37" s="27" t="s">
        <v>66</v>
      </c>
      <c r="G37" s="28" t="s">
        <v>18</v>
      </c>
      <c r="H37" s="28" t="s">
        <v>5</v>
      </c>
      <c r="I37" s="36" t="s">
        <v>58</v>
      </c>
      <c r="J37" s="78">
        <v>25416.63</v>
      </c>
      <c r="K37" s="78">
        <v>657.048</v>
      </c>
      <c r="L37" s="32">
        <f t="shared" si="3"/>
        <v>6.1816733590977746</v>
      </c>
      <c r="M37" s="32">
        <f t="shared" si="2"/>
        <v>4.8595117457392902</v>
      </c>
      <c r="N37" s="33"/>
      <c r="O37" s="58" t="s">
        <v>18</v>
      </c>
      <c r="P37" s="79">
        <v>211</v>
      </c>
    </row>
    <row r="38" spans="1:18" ht="67.5" x14ac:dyDescent="0.25">
      <c r="A38" s="34">
        <v>589</v>
      </c>
      <c r="B38" s="27" t="s">
        <v>36</v>
      </c>
      <c r="C38" s="35">
        <v>1022600508171</v>
      </c>
      <c r="D38" s="26">
        <v>75404</v>
      </c>
      <c r="E38" s="26">
        <v>100</v>
      </c>
      <c r="F38" s="27" t="s">
        <v>66</v>
      </c>
      <c r="G38" s="28" t="s">
        <v>18</v>
      </c>
      <c r="H38" s="28" t="s">
        <v>5</v>
      </c>
      <c r="I38" s="36" t="s">
        <v>58</v>
      </c>
      <c r="J38" s="78">
        <v>28387.84</v>
      </c>
      <c r="K38" s="78">
        <v>411.358</v>
      </c>
      <c r="L38" s="32">
        <f t="shared" si="3"/>
        <v>6.9043124226276325</v>
      </c>
      <c r="M38" s="32">
        <f t="shared" si="2"/>
        <v>7.3698756333486877</v>
      </c>
      <c r="N38" s="33"/>
      <c r="O38" s="58" t="s">
        <v>18</v>
      </c>
      <c r="P38" s="79">
        <v>320</v>
      </c>
    </row>
    <row r="39" spans="1:18" ht="67.5" x14ac:dyDescent="0.25">
      <c r="A39" s="34">
        <v>590</v>
      </c>
      <c r="B39" s="27" t="s">
        <v>79</v>
      </c>
      <c r="C39" s="35">
        <v>1022600508237</v>
      </c>
      <c r="D39" s="26">
        <v>75404</v>
      </c>
      <c r="E39" s="26">
        <v>100</v>
      </c>
      <c r="F39" s="27" t="s">
        <v>66</v>
      </c>
      <c r="G39" s="28" t="s">
        <v>18</v>
      </c>
      <c r="H39" s="28" t="s">
        <v>5</v>
      </c>
      <c r="I39" s="36" t="s">
        <v>58</v>
      </c>
      <c r="J39" s="78">
        <v>19460.82</v>
      </c>
      <c r="K39" s="78">
        <v>495.79</v>
      </c>
      <c r="L39" s="32">
        <f t="shared" si="3"/>
        <v>4.7331386002077043</v>
      </c>
      <c r="M39" s="32">
        <f t="shared" si="2"/>
        <v>8.3602026715799163</v>
      </c>
      <c r="N39" s="33"/>
      <c r="O39" s="58" t="s">
        <v>18</v>
      </c>
      <c r="P39" s="79">
        <v>363</v>
      </c>
    </row>
    <row r="40" spans="1:18" ht="67.5" x14ac:dyDescent="0.25">
      <c r="A40" s="34">
        <v>591</v>
      </c>
      <c r="B40" s="27" t="s">
        <v>59</v>
      </c>
      <c r="C40" s="35">
        <v>1022600508347</v>
      </c>
      <c r="D40" s="26">
        <v>75404</v>
      </c>
      <c r="E40" s="26">
        <v>100</v>
      </c>
      <c r="F40" s="27" t="s">
        <v>66</v>
      </c>
      <c r="G40" s="28" t="s">
        <v>18</v>
      </c>
      <c r="H40" s="28" t="s">
        <v>5</v>
      </c>
      <c r="I40" s="36" t="s">
        <v>58</v>
      </c>
      <c r="J40" s="78">
        <v>29759.31</v>
      </c>
      <c r="K40" s="78">
        <v>268.80200000000002</v>
      </c>
      <c r="L40" s="32">
        <f t="shared" si="3"/>
        <v>7.2378727554412992</v>
      </c>
      <c r="M40" s="32">
        <f t="shared" si="2"/>
        <v>19.484108705665591</v>
      </c>
      <c r="N40" s="33"/>
      <c r="O40" s="58" t="s">
        <v>18</v>
      </c>
      <c r="P40" s="84">
        <v>846</v>
      </c>
    </row>
    <row r="41" spans="1:18" ht="67.5" x14ac:dyDescent="0.25">
      <c r="A41" s="34">
        <v>592</v>
      </c>
      <c r="B41" s="27" t="s">
        <v>37</v>
      </c>
      <c r="C41" s="35">
        <v>1022600508391</v>
      </c>
      <c r="D41" s="26">
        <v>75404</v>
      </c>
      <c r="E41" s="26">
        <v>100</v>
      </c>
      <c r="F41" s="27" t="s">
        <v>66</v>
      </c>
      <c r="G41" s="28" t="s">
        <v>18</v>
      </c>
      <c r="H41" s="28" t="s">
        <v>5</v>
      </c>
      <c r="I41" s="36" t="s">
        <v>58</v>
      </c>
      <c r="J41" s="78">
        <v>31517.26</v>
      </c>
      <c r="K41" s="78">
        <v>511.96199999999999</v>
      </c>
      <c r="L41" s="32">
        <f t="shared" si="3"/>
        <v>7.6654303302112794</v>
      </c>
      <c r="M41" s="32">
        <f t="shared" si="2"/>
        <v>7.9226163058498384</v>
      </c>
      <c r="N41" s="33"/>
      <c r="O41" s="58" t="s">
        <v>18</v>
      </c>
      <c r="P41" s="84">
        <v>344</v>
      </c>
    </row>
    <row r="42" spans="1:18" ht="114.75" x14ac:dyDescent="0.25">
      <c r="A42" s="34">
        <v>549</v>
      </c>
      <c r="B42" s="27" t="s">
        <v>45</v>
      </c>
      <c r="C42" s="35">
        <v>1062649014560</v>
      </c>
      <c r="D42" s="26">
        <v>65243</v>
      </c>
      <c r="E42" s="29">
        <v>100</v>
      </c>
      <c r="F42" s="27" t="s">
        <v>66</v>
      </c>
      <c r="G42" s="28" t="s">
        <v>18</v>
      </c>
      <c r="H42" s="28" t="s">
        <v>14</v>
      </c>
      <c r="I42" s="36" t="s">
        <v>14</v>
      </c>
      <c r="J42" s="62">
        <v>0</v>
      </c>
      <c r="K42" s="62">
        <v>0</v>
      </c>
      <c r="L42" s="63">
        <v>0</v>
      </c>
      <c r="M42" s="63">
        <v>0</v>
      </c>
      <c r="N42" s="64" t="s">
        <v>144</v>
      </c>
      <c r="O42" s="58" t="s">
        <v>18</v>
      </c>
      <c r="P42" s="83"/>
    </row>
    <row r="43" spans="1:18" ht="78.75" x14ac:dyDescent="0.25">
      <c r="A43" s="34">
        <v>560</v>
      </c>
      <c r="B43" s="27" t="s">
        <v>90</v>
      </c>
      <c r="C43" s="35">
        <v>1022600508215</v>
      </c>
      <c r="D43" s="26">
        <v>75403</v>
      </c>
      <c r="E43" s="26">
        <v>100</v>
      </c>
      <c r="F43" s="27" t="s">
        <v>66</v>
      </c>
      <c r="G43" s="28" t="s">
        <v>18</v>
      </c>
      <c r="H43" s="28" t="s">
        <v>47</v>
      </c>
      <c r="I43" s="36" t="s">
        <v>52</v>
      </c>
      <c r="J43" s="78">
        <v>19858</v>
      </c>
      <c r="K43" s="78">
        <v>762</v>
      </c>
      <c r="L43" s="81">
        <v>53</v>
      </c>
      <c r="M43" s="81">
        <v>33.08</v>
      </c>
      <c r="N43" s="33"/>
      <c r="O43" s="58" t="s">
        <v>18</v>
      </c>
      <c r="P43" s="59">
        <v>435</v>
      </c>
    </row>
    <row r="44" spans="1:18" ht="78.75" x14ac:dyDescent="0.25">
      <c r="A44" s="34">
        <v>561</v>
      </c>
      <c r="B44" s="27" t="s">
        <v>91</v>
      </c>
      <c r="C44" s="35">
        <v>1022600508700</v>
      </c>
      <c r="D44" s="26">
        <v>75403</v>
      </c>
      <c r="E44" s="26">
        <v>100</v>
      </c>
      <c r="F44" s="27" t="s">
        <v>66</v>
      </c>
      <c r="G44" s="28" t="s">
        <v>18</v>
      </c>
      <c r="H44" s="28" t="s">
        <v>47</v>
      </c>
      <c r="I44" s="36" t="s">
        <v>52</v>
      </c>
      <c r="J44" s="78">
        <v>4168</v>
      </c>
      <c r="K44" s="78">
        <v>377</v>
      </c>
      <c r="L44" s="81">
        <v>11.13</v>
      </c>
      <c r="M44" s="81">
        <v>15.29</v>
      </c>
      <c r="N44" s="33"/>
      <c r="O44" s="58" t="s">
        <v>18</v>
      </c>
      <c r="P44" s="59">
        <v>201</v>
      </c>
    </row>
    <row r="45" spans="1:18" ht="67.5" x14ac:dyDescent="0.25">
      <c r="A45" s="34">
        <v>593</v>
      </c>
      <c r="B45" s="27" t="s">
        <v>32</v>
      </c>
      <c r="C45" s="35">
        <v>1022600507863</v>
      </c>
      <c r="D45" s="26">
        <v>75404</v>
      </c>
      <c r="E45" s="26">
        <v>100</v>
      </c>
      <c r="F45" s="27" t="s">
        <v>66</v>
      </c>
      <c r="G45" s="28" t="s">
        <v>18</v>
      </c>
      <c r="H45" s="28" t="s">
        <v>47</v>
      </c>
      <c r="I45" s="36" t="s">
        <v>52</v>
      </c>
      <c r="J45" s="78">
        <v>13437.111999999999</v>
      </c>
      <c r="K45" s="78">
        <v>155.15199999999999</v>
      </c>
      <c r="L45" s="81">
        <v>35.869999999999997</v>
      </c>
      <c r="M45" s="81">
        <v>51.63</v>
      </c>
      <c r="N45" s="33"/>
      <c r="O45" s="58" t="s">
        <v>18</v>
      </c>
      <c r="P45" s="59">
        <v>679</v>
      </c>
    </row>
    <row r="46" spans="1:18" ht="67.5" x14ac:dyDescent="0.25">
      <c r="A46" s="34">
        <v>594</v>
      </c>
      <c r="B46" s="27" t="s">
        <v>31</v>
      </c>
      <c r="C46" s="35">
        <v>1022600507995</v>
      </c>
      <c r="D46" s="26">
        <v>75404</v>
      </c>
      <c r="E46" s="26">
        <v>100</v>
      </c>
      <c r="F46" s="27" t="s">
        <v>66</v>
      </c>
      <c r="G46" s="28" t="s">
        <v>18</v>
      </c>
      <c r="H46" s="28" t="s">
        <v>47</v>
      </c>
      <c r="I46" s="36" t="s">
        <v>52</v>
      </c>
      <c r="J46" s="78">
        <v>3716.1529999999998</v>
      </c>
      <c r="K46" s="78">
        <v>0</v>
      </c>
      <c r="L46" s="81">
        <v>9</v>
      </c>
      <c r="M46" s="81">
        <v>25</v>
      </c>
      <c r="N46" s="33"/>
      <c r="O46" s="58" t="s">
        <v>18</v>
      </c>
      <c r="P46" s="59">
        <v>344</v>
      </c>
    </row>
    <row r="47" spans="1:18" ht="102" x14ac:dyDescent="0.25">
      <c r="A47" s="34">
        <v>550</v>
      </c>
      <c r="B47" s="27" t="s">
        <v>42</v>
      </c>
      <c r="C47" s="35">
        <v>1022600507423</v>
      </c>
      <c r="D47" s="26">
        <v>65243</v>
      </c>
      <c r="E47" s="29">
        <v>100</v>
      </c>
      <c r="F47" s="27" t="s">
        <v>66</v>
      </c>
      <c r="G47" s="28" t="s">
        <v>18</v>
      </c>
      <c r="H47" s="28" t="s">
        <v>16</v>
      </c>
      <c r="I47" s="37" t="s">
        <v>138</v>
      </c>
      <c r="J47" s="62">
        <v>0</v>
      </c>
      <c r="K47" s="62">
        <v>4207</v>
      </c>
      <c r="L47" s="63">
        <v>1.8</v>
      </c>
      <c r="M47" s="63">
        <v>2.36</v>
      </c>
      <c r="N47" s="33"/>
      <c r="O47" s="58" t="s">
        <v>18</v>
      </c>
      <c r="P47" s="59"/>
    </row>
    <row r="48" spans="1:18" ht="153" x14ac:dyDescent="0.25">
      <c r="A48" s="34">
        <v>595</v>
      </c>
      <c r="B48" s="27" t="s">
        <v>93</v>
      </c>
      <c r="C48" s="35">
        <v>1112651036475</v>
      </c>
      <c r="D48" s="26">
        <v>75404</v>
      </c>
      <c r="E48" s="26">
        <v>100</v>
      </c>
      <c r="F48" s="27" t="s">
        <v>66</v>
      </c>
      <c r="G48" s="28" t="s">
        <v>18</v>
      </c>
      <c r="H48" s="28" t="s">
        <v>12</v>
      </c>
      <c r="I48" s="36" t="s">
        <v>57</v>
      </c>
      <c r="J48" s="78">
        <v>29037</v>
      </c>
      <c r="K48" s="80">
        <v>0</v>
      </c>
      <c r="L48" s="81">
        <v>43.32</v>
      </c>
      <c r="M48" s="81">
        <v>8.93</v>
      </c>
      <c r="N48" s="88"/>
      <c r="O48" s="58" t="s">
        <v>18</v>
      </c>
      <c r="P48" s="59">
        <v>5</v>
      </c>
      <c r="Q48" t="s">
        <v>152</v>
      </c>
      <c r="R48">
        <v>85</v>
      </c>
    </row>
    <row r="49" spans="1:18" ht="153" x14ac:dyDescent="0.25">
      <c r="A49" s="34">
        <v>596</v>
      </c>
      <c r="B49" s="27" t="s">
        <v>88</v>
      </c>
      <c r="C49" s="35">
        <v>1162651068843</v>
      </c>
      <c r="D49" s="26">
        <v>75404</v>
      </c>
      <c r="E49" s="26">
        <v>100</v>
      </c>
      <c r="F49" s="27" t="s">
        <v>66</v>
      </c>
      <c r="G49" s="28" t="s">
        <v>18</v>
      </c>
      <c r="H49" s="28" t="s">
        <v>12</v>
      </c>
      <c r="I49" s="36" t="s">
        <v>57</v>
      </c>
      <c r="J49" s="80">
        <v>18586.91</v>
      </c>
      <c r="K49" s="80">
        <v>0</v>
      </c>
      <c r="L49" s="81">
        <v>100</v>
      </c>
      <c r="M49" s="81">
        <v>100</v>
      </c>
      <c r="N49" s="88"/>
      <c r="O49" s="58" t="s">
        <v>18</v>
      </c>
      <c r="P49" s="59">
        <v>67</v>
      </c>
      <c r="Q49" t="s">
        <v>153</v>
      </c>
      <c r="R49">
        <v>41</v>
      </c>
    </row>
    <row r="50" spans="1:18" ht="112.5" x14ac:dyDescent="0.25">
      <c r="A50" s="34">
        <v>597</v>
      </c>
      <c r="B50" s="27" t="s">
        <v>92</v>
      </c>
      <c r="C50" s="35">
        <v>1102649001674</v>
      </c>
      <c r="D50" s="26">
        <v>75404</v>
      </c>
      <c r="E50" s="31">
        <v>100</v>
      </c>
      <c r="F50" s="27" t="s">
        <v>66</v>
      </c>
      <c r="G50" s="28" t="s">
        <v>18</v>
      </c>
      <c r="H50" s="28" t="s">
        <v>7</v>
      </c>
      <c r="I50" s="36" t="s">
        <v>57</v>
      </c>
      <c r="J50" s="78">
        <v>16980.16</v>
      </c>
      <c r="K50" s="78">
        <v>0</v>
      </c>
      <c r="L50" s="81">
        <v>25.4</v>
      </c>
      <c r="M50" s="81">
        <v>69.64</v>
      </c>
      <c r="N50" s="89"/>
      <c r="O50" s="58" t="s">
        <v>18</v>
      </c>
      <c r="P50" s="59">
        <v>39</v>
      </c>
      <c r="Q50" t="s">
        <v>148</v>
      </c>
      <c r="R50">
        <v>42</v>
      </c>
    </row>
    <row r="51" spans="1:18" ht="123.75" x14ac:dyDescent="0.25">
      <c r="A51" s="34">
        <v>598</v>
      </c>
      <c r="B51" s="27" t="s">
        <v>65</v>
      </c>
      <c r="C51" s="35">
        <v>1202600017872</v>
      </c>
      <c r="D51" s="26">
        <v>75404</v>
      </c>
      <c r="E51" s="29">
        <v>100</v>
      </c>
      <c r="F51" s="27" t="s">
        <v>66</v>
      </c>
      <c r="G51" s="28" t="s">
        <v>18</v>
      </c>
      <c r="H51" s="28" t="s">
        <v>68</v>
      </c>
      <c r="I51" s="36" t="s">
        <v>139</v>
      </c>
      <c r="J51" s="90">
        <v>20945.8</v>
      </c>
      <c r="K51" s="80">
        <v>0</v>
      </c>
      <c r="L51" s="81">
        <v>31.28</v>
      </c>
      <c r="M51" s="81">
        <v>21.43</v>
      </c>
      <c r="N51" s="88"/>
      <c r="O51" s="58" t="s">
        <v>18</v>
      </c>
      <c r="P51" s="59">
        <v>12</v>
      </c>
      <c r="Q51" t="s">
        <v>154</v>
      </c>
    </row>
    <row r="52" spans="1:18" ht="78.75" x14ac:dyDescent="0.25">
      <c r="A52" s="34">
        <v>551</v>
      </c>
      <c r="B52" s="27" t="s">
        <v>41</v>
      </c>
      <c r="C52" s="35">
        <v>1042601020824</v>
      </c>
      <c r="D52" s="26">
        <v>65243</v>
      </c>
      <c r="E52" s="29">
        <v>100</v>
      </c>
      <c r="F52" s="27" t="s">
        <v>66</v>
      </c>
      <c r="G52" s="28" t="s">
        <v>18</v>
      </c>
      <c r="H52" s="28" t="s">
        <v>15</v>
      </c>
      <c r="I52" s="36" t="s">
        <v>139</v>
      </c>
      <c r="J52" s="80">
        <v>0</v>
      </c>
      <c r="K52" s="80">
        <v>15667.4</v>
      </c>
      <c r="L52" s="81">
        <v>10.7</v>
      </c>
      <c r="M52" s="81">
        <v>10.7</v>
      </c>
      <c r="N52" s="33"/>
      <c r="O52" s="58" t="s">
        <v>18</v>
      </c>
      <c r="P52" s="59"/>
    </row>
    <row r="53" spans="1:18" ht="76.5" x14ac:dyDescent="0.25">
      <c r="A53" s="34">
        <v>599</v>
      </c>
      <c r="B53" s="27" t="s">
        <v>54</v>
      </c>
      <c r="C53" s="35">
        <v>1122651020546</v>
      </c>
      <c r="D53" s="26">
        <v>75404</v>
      </c>
      <c r="E53" s="26">
        <v>100</v>
      </c>
      <c r="F53" s="27" t="s">
        <v>66</v>
      </c>
      <c r="G53" s="28" t="s">
        <v>18</v>
      </c>
      <c r="H53" s="28" t="s">
        <v>46</v>
      </c>
      <c r="I53" s="36" t="s">
        <v>55</v>
      </c>
      <c r="J53" s="62">
        <v>3426</v>
      </c>
      <c r="K53" s="62">
        <v>0</v>
      </c>
      <c r="L53" s="63">
        <v>0</v>
      </c>
      <c r="M53" s="63">
        <v>100</v>
      </c>
      <c r="N53" s="33"/>
      <c r="O53" s="58" t="s">
        <v>18</v>
      </c>
      <c r="P53" s="59"/>
    </row>
    <row r="54" spans="1:18" ht="127.5" x14ac:dyDescent="0.25">
      <c r="A54" s="34">
        <v>600</v>
      </c>
      <c r="B54" s="27" t="s">
        <v>56</v>
      </c>
      <c r="C54" s="35">
        <v>1152651028529</v>
      </c>
      <c r="D54" s="26">
        <v>75404</v>
      </c>
      <c r="E54" s="26">
        <v>100</v>
      </c>
      <c r="F54" s="27" t="s">
        <v>66</v>
      </c>
      <c r="G54" s="28" t="s">
        <v>18</v>
      </c>
      <c r="H54" s="28" t="s">
        <v>67</v>
      </c>
      <c r="I54" s="36" t="s">
        <v>69</v>
      </c>
      <c r="J54" s="62">
        <v>12255</v>
      </c>
      <c r="K54" s="62">
        <v>404.82</v>
      </c>
      <c r="L54" s="63">
        <v>100</v>
      </c>
      <c r="M54" s="63">
        <v>100</v>
      </c>
      <c r="N54" s="33"/>
      <c r="O54" s="58" t="s">
        <v>18</v>
      </c>
      <c r="P54" s="59"/>
    </row>
    <row r="55" spans="1:18" ht="120" customHeight="1" x14ac:dyDescent="0.25">
      <c r="A55" s="85">
        <v>562</v>
      </c>
      <c r="B55" s="61" t="s">
        <v>20</v>
      </c>
      <c r="C55" s="65">
        <v>1022600508512</v>
      </c>
      <c r="D55" s="66">
        <v>75403</v>
      </c>
      <c r="E55" s="66">
        <v>100</v>
      </c>
      <c r="F55" s="61" t="s">
        <v>66</v>
      </c>
      <c r="G55" s="67" t="s">
        <v>18</v>
      </c>
      <c r="H55" s="67" t="s">
        <v>8</v>
      </c>
      <c r="I55" s="68" t="s">
        <v>63</v>
      </c>
      <c r="J55" s="72">
        <v>0</v>
      </c>
      <c r="K55" s="72">
        <v>0</v>
      </c>
      <c r="L55" s="73">
        <v>0</v>
      </c>
      <c r="M55" s="73">
        <v>0</v>
      </c>
      <c r="N55" s="71" t="s">
        <v>151</v>
      </c>
      <c r="O55" s="86" t="s">
        <v>18</v>
      </c>
      <c r="P55" s="59"/>
    </row>
    <row r="56" spans="1:18" ht="67.5" x14ac:dyDescent="0.25">
      <c r="A56" s="34">
        <v>601</v>
      </c>
      <c r="B56" s="27" t="s">
        <v>78</v>
      </c>
      <c r="C56" s="35">
        <v>1022600508204</v>
      </c>
      <c r="D56" s="26">
        <v>75404</v>
      </c>
      <c r="E56" s="26">
        <v>100</v>
      </c>
      <c r="F56" s="27" t="s">
        <v>66</v>
      </c>
      <c r="G56" s="28" t="s">
        <v>18</v>
      </c>
      <c r="H56" s="28" t="s">
        <v>9</v>
      </c>
      <c r="I56" s="36" t="s">
        <v>62</v>
      </c>
      <c r="J56" s="62">
        <v>21335</v>
      </c>
      <c r="K56" s="26">
        <v>0</v>
      </c>
      <c r="L56" s="32">
        <v>100</v>
      </c>
      <c r="M56" s="32">
        <v>100</v>
      </c>
      <c r="N56" s="33"/>
      <c r="O56" s="58" t="s">
        <v>18</v>
      </c>
      <c r="P56" s="59">
        <v>23300</v>
      </c>
    </row>
    <row r="57" spans="1:18" ht="67.5" x14ac:dyDescent="0.25">
      <c r="A57" s="34">
        <v>563</v>
      </c>
      <c r="B57" s="27" t="s">
        <v>82</v>
      </c>
      <c r="C57" s="35">
        <v>1042601022463</v>
      </c>
      <c r="D57" s="26">
        <v>75403</v>
      </c>
      <c r="E57" s="26">
        <v>100</v>
      </c>
      <c r="F57" s="27" t="s">
        <v>66</v>
      </c>
      <c r="G57" s="28" t="s">
        <v>18</v>
      </c>
      <c r="H57" s="28" t="s">
        <v>6</v>
      </c>
      <c r="I57" s="36" t="s">
        <v>50</v>
      </c>
      <c r="J57" s="78">
        <v>14475</v>
      </c>
      <c r="K57" s="78">
        <v>3489</v>
      </c>
      <c r="L57" s="32">
        <v>36</v>
      </c>
      <c r="M57" s="32">
        <v>28</v>
      </c>
      <c r="N57" s="33"/>
      <c r="O57" s="58" t="s">
        <v>18</v>
      </c>
      <c r="P57" s="59"/>
      <c r="Q57" s="82" t="s">
        <v>149</v>
      </c>
    </row>
    <row r="58" spans="1:18" ht="67.5" x14ac:dyDescent="0.25">
      <c r="A58" s="34">
        <v>564</v>
      </c>
      <c r="B58" s="27" t="s">
        <v>19</v>
      </c>
      <c r="C58" s="35">
        <v>1162651058085</v>
      </c>
      <c r="D58" s="26">
        <v>75403</v>
      </c>
      <c r="E58" s="26">
        <v>100</v>
      </c>
      <c r="F58" s="27" t="s">
        <v>66</v>
      </c>
      <c r="G58" s="28" t="s">
        <v>18</v>
      </c>
      <c r="H58" s="28" t="s">
        <v>6</v>
      </c>
      <c r="I58" s="36" t="s">
        <v>50</v>
      </c>
      <c r="J58" s="78">
        <v>21264</v>
      </c>
      <c r="K58" s="78">
        <v>1618</v>
      </c>
      <c r="L58" s="32">
        <v>54</v>
      </c>
      <c r="M58" s="32">
        <v>47</v>
      </c>
      <c r="N58" s="74"/>
      <c r="O58" s="58" t="s">
        <v>18</v>
      </c>
      <c r="P58" s="59"/>
      <c r="Q58" s="82" t="s">
        <v>150</v>
      </c>
    </row>
    <row r="59" spans="1:18" ht="140.25" x14ac:dyDescent="0.25">
      <c r="A59" s="34">
        <v>602</v>
      </c>
      <c r="B59" s="87" t="s">
        <v>81</v>
      </c>
      <c r="C59" s="65">
        <v>1022600509250</v>
      </c>
      <c r="D59" s="66">
        <v>75404</v>
      </c>
      <c r="E59" s="66">
        <v>100</v>
      </c>
      <c r="F59" s="61" t="s">
        <v>66</v>
      </c>
      <c r="G59" s="67" t="s">
        <v>18</v>
      </c>
      <c r="H59" s="67" t="s">
        <v>11</v>
      </c>
      <c r="I59" s="68" t="s">
        <v>50</v>
      </c>
      <c r="J59" s="72">
        <v>200</v>
      </c>
      <c r="K59" s="69">
        <v>0</v>
      </c>
      <c r="L59" s="70">
        <v>1</v>
      </c>
      <c r="M59" s="70">
        <v>0</v>
      </c>
      <c r="N59" s="71" t="s">
        <v>145</v>
      </c>
      <c r="O59" s="58" t="s">
        <v>18</v>
      </c>
      <c r="P59" s="59"/>
    </row>
    <row r="60" spans="1:18" ht="78.75" x14ac:dyDescent="0.25">
      <c r="A60" s="34">
        <v>603</v>
      </c>
      <c r="B60" s="61" t="s">
        <v>94</v>
      </c>
      <c r="C60" s="65">
        <v>1112651036838</v>
      </c>
      <c r="D60" s="66">
        <v>75404</v>
      </c>
      <c r="E60" s="66">
        <v>100</v>
      </c>
      <c r="F60" s="61" t="s">
        <v>66</v>
      </c>
      <c r="G60" s="67" t="s">
        <v>18</v>
      </c>
      <c r="H60" s="67" t="s">
        <v>11</v>
      </c>
      <c r="I60" s="68" t="s">
        <v>50</v>
      </c>
      <c r="J60" s="72">
        <v>0</v>
      </c>
      <c r="K60" s="72">
        <v>0</v>
      </c>
      <c r="L60" s="73">
        <v>0</v>
      </c>
      <c r="M60" s="73">
        <v>0</v>
      </c>
      <c r="N60" s="71" t="s">
        <v>146</v>
      </c>
      <c r="O60" s="58" t="s">
        <v>18</v>
      </c>
      <c r="P60" s="59"/>
    </row>
    <row r="61" spans="1:18" ht="67.5" x14ac:dyDescent="0.25">
      <c r="A61" s="34">
        <v>565</v>
      </c>
      <c r="B61" s="27" t="s">
        <v>87</v>
      </c>
      <c r="C61" s="35">
        <v>1112651036464</v>
      </c>
      <c r="D61" s="26">
        <v>75403</v>
      </c>
      <c r="E61" s="26">
        <v>100</v>
      </c>
      <c r="F61" s="27" t="s">
        <v>66</v>
      </c>
      <c r="G61" s="28" t="s">
        <v>18</v>
      </c>
      <c r="H61" s="28" t="s">
        <v>48</v>
      </c>
      <c r="I61" s="36" t="s">
        <v>51</v>
      </c>
      <c r="J61" s="78">
        <v>58980</v>
      </c>
      <c r="K61" s="78">
        <v>2060</v>
      </c>
      <c r="L61" s="81">
        <v>100</v>
      </c>
      <c r="M61" s="32">
        <v>100</v>
      </c>
      <c r="N61" s="33"/>
      <c r="O61" s="58" t="s">
        <v>18</v>
      </c>
      <c r="P61" s="59">
        <v>118</v>
      </c>
    </row>
  </sheetData>
  <pageMargins left="0.7" right="0.7" top="0.75" bottom="0.75" header="0.3" footer="0.3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Александровский 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Виктория В. Иванова</cp:lastModifiedBy>
  <cp:lastPrinted>2023-02-08T12:55:26Z</cp:lastPrinted>
  <dcterms:created xsi:type="dcterms:W3CDTF">2019-12-17T06:06:58Z</dcterms:created>
  <dcterms:modified xsi:type="dcterms:W3CDTF">2023-02-10T05:38:20Z</dcterms:modified>
</cp:coreProperties>
</file>