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725" yWindow="45" windowWidth="14325" windowHeight="12540"/>
  </bookViews>
  <sheets>
    <sheet name="2022 год" sheetId="1" r:id="rId1"/>
  </sheets>
  <definedNames>
    <definedName name="_xlnm._FilterDatabase" localSheetId="0" hidden="1">'2022 год'!$A$6:$I$1382</definedName>
    <definedName name="_xlnm.Print_Titles" localSheetId="0">'2022 год'!$6:$6</definedName>
    <definedName name="_xlnm.Print_Area" localSheetId="0">'2022 год'!$A$1:$I$1387</definedName>
  </definedNames>
  <calcPr calcId="144525" iterate="1"/>
</workbook>
</file>

<file path=xl/calcChain.xml><?xml version="1.0" encoding="utf-8"?>
<calcChain xmlns="http://schemas.openxmlformats.org/spreadsheetml/2006/main">
  <c r="H477" i="1" l="1"/>
  <c r="G477" i="1"/>
  <c r="H467" i="1"/>
  <c r="G467" i="1"/>
  <c r="H465" i="1"/>
  <c r="G465" i="1"/>
  <c r="H13" i="1"/>
  <c r="G13" i="1"/>
  <c r="H183" i="1" l="1"/>
  <c r="H148" i="1"/>
  <c r="H1259" i="1"/>
  <c r="H1278" i="1"/>
  <c r="G873" i="1" l="1"/>
  <c r="H1364" i="1" l="1"/>
  <c r="H1235" i="1"/>
  <c r="G1099" i="1"/>
  <c r="G666" i="1" l="1"/>
  <c r="I690" i="1" l="1"/>
  <c r="H689" i="1"/>
  <c r="G689" i="1"/>
  <c r="G362" i="1"/>
  <c r="I689" i="1" l="1"/>
  <c r="I397" i="1"/>
  <c r="I398" i="1"/>
  <c r="H396" i="1"/>
  <c r="H395" i="1" s="1"/>
  <c r="G396" i="1"/>
  <c r="H256" i="1"/>
  <c r="G256" i="1"/>
  <c r="G255" i="1" s="1"/>
  <c r="G253" i="1"/>
  <c r="H46" i="1"/>
  <c r="G46" i="1"/>
  <c r="G114" i="1"/>
  <c r="G395" i="1" l="1"/>
  <c r="I396" i="1"/>
  <c r="I1381" i="1"/>
  <c r="I1378" i="1"/>
  <c r="I1374" i="1"/>
  <c r="I1372" i="1"/>
  <c r="I1370" i="1"/>
  <c r="I1367" i="1"/>
  <c r="I1365" i="1"/>
  <c r="I1363" i="1"/>
  <c r="I1358" i="1"/>
  <c r="I1351" i="1"/>
  <c r="I1349" i="1"/>
  <c r="I1346" i="1"/>
  <c r="I1339" i="1"/>
  <c r="I1338" i="1"/>
  <c r="I1331" i="1"/>
  <c r="I1327" i="1"/>
  <c r="I1323" i="1"/>
  <c r="I1321" i="1"/>
  <c r="I1319" i="1"/>
  <c r="I1318" i="1"/>
  <c r="I1317" i="1"/>
  <c r="I1309" i="1"/>
  <c r="I1305" i="1"/>
  <c r="I1303" i="1"/>
  <c r="I1301" i="1"/>
  <c r="I1298" i="1"/>
  <c r="I1291" i="1"/>
  <c r="I1289" i="1"/>
  <c r="I1286" i="1"/>
  <c r="I1279" i="1"/>
  <c r="I1278" i="1"/>
  <c r="I1271" i="1"/>
  <c r="I1267" i="1"/>
  <c r="I1263" i="1"/>
  <c r="I1261" i="1"/>
  <c r="I1259" i="1"/>
  <c r="I1258" i="1"/>
  <c r="I1257" i="1"/>
  <c r="I1249" i="1"/>
  <c r="I1245" i="1"/>
  <c r="I1243" i="1"/>
  <c r="I1236" i="1"/>
  <c r="I1234" i="1"/>
  <c r="I1232" i="1"/>
  <c r="I1229" i="1"/>
  <c r="I1222" i="1"/>
  <c r="I1221" i="1"/>
  <c r="I1214" i="1"/>
  <c r="I1210" i="1"/>
  <c r="I1208" i="1"/>
  <c r="I1207" i="1"/>
  <c r="I1206" i="1"/>
  <c r="I1198" i="1"/>
  <c r="I1195" i="1"/>
  <c r="I1191" i="1"/>
  <c r="I1189" i="1"/>
  <c r="I1187" i="1"/>
  <c r="I1181" i="1"/>
  <c r="I1174" i="1"/>
  <c r="I1172" i="1"/>
  <c r="I1170" i="1"/>
  <c r="I1168" i="1"/>
  <c r="I1165" i="1"/>
  <c r="I1162" i="1"/>
  <c r="I1155" i="1"/>
  <c r="I1154" i="1"/>
  <c r="I1147" i="1"/>
  <c r="I1143" i="1"/>
  <c r="I1139" i="1"/>
  <c r="I1137" i="1"/>
  <c r="I1135" i="1"/>
  <c r="I1134" i="1"/>
  <c r="I1133" i="1"/>
  <c r="I1125" i="1"/>
  <c r="I1122" i="1"/>
  <c r="I1118" i="1"/>
  <c r="I1116" i="1"/>
  <c r="I1114" i="1"/>
  <c r="I1111" i="1"/>
  <c r="I1109" i="1"/>
  <c r="I1107" i="1"/>
  <c r="I1100" i="1"/>
  <c r="I1098" i="1"/>
  <c r="I1096" i="1"/>
  <c r="I1094" i="1"/>
  <c r="I1091" i="1"/>
  <c r="I1088" i="1"/>
  <c r="I1081" i="1"/>
  <c r="I1080" i="1"/>
  <c r="I1073" i="1"/>
  <c r="I1069" i="1"/>
  <c r="I1065" i="1"/>
  <c r="I1063" i="1"/>
  <c r="I1062" i="1"/>
  <c r="I1061" i="1"/>
  <c r="I1053" i="1"/>
  <c r="I1047" i="1"/>
  <c r="I1044" i="1"/>
  <c r="I1040" i="1"/>
  <c r="I1038" i="1"/>
  <c r="I1031" i="1"/>
  <c r="I1029" i="1"/>
  <c r="I1024" i="1"/>
  <c r="I1022" i="1"/>
  <c r="I1020" i="1"/>
  <c r="I1017" i="1"/>
  <c r="I1014" i="1"/>
  <c r="I1007" i="1"/>
  <c r="I1006" i="1"/>
  <c r="I999" i="1"/>
  <c r="I995" i="1"/>
  <c r="I991" i="1"/>
  <c r="I989" i="1"/>
  <c r="I987" i="1"/>
  <c r="I986" i="1"/>
  <c r="I985" i="1"/>
  <c r="I977" i="1"/>
  <c r="I973" i="1"/>
  <c r="I971" i="1"/>
  <c r="I968" i="1"/>
  <c r="I962" i="1"/>
  <c r="I955" i="1"/>
  <c r="I952" i="1"/>
  <c r="I945" i="1"/>
  <c r="I944" i="1"/>
  <c r="I937" i="1"/>
  <c r="I933" i="1"/>
  <c r="I931" i="1"/>
  <c r="I929" i="1"/>
  <c r="I928" i="1"/>
  <c r="I927" i="1"/>
  <c r="I919" i="1"/>
  <c r="I914" i="1"/>
  <c r="I912" i="1"/>
  <c r="I909" i="1"/>
  <c r="I906" i="1"/>
  <c r="I902" i="1"/>
  <c r="I900" i="1"/>
  <c r="I898" i="1"/>
  <c r="I895" i="1"/>
  <c r="I893" i="1"/>
  <c r="I891" i="1"/>
  <c r="I886" i="1"/>
  <c r="I879" i="1"/>
  <c r="I877" i="1"/>
  <c r="I875" i="1"/>
  <c r="I873" i="1"/>
  <c r="I870" i="1"/>
  <c r="I867" i="1"/>
  <c r="I860" i="1"/>
  <c r="I856" i="1"/>
  <c r="I854" i="1"/>
  <c r="I851" i="1"/>
  <c r="I847" i="1"/>
  <c r="I845" i="1"/>
  <c r="I844" i="1"/>
  <c r="I842" i="1"/>
  <c r="I841" i="1"/>
  <c r="I840" i="1"/>
  <c r="I832" i="1"/>
  <c r="I827" i="1"/>
  <c r="I826" i="1"/>
  <c r="I823" i="1"/>
  <c r="I821" i="1"/>
  <c r="I819" i="1"/>
  <c r="I818" i="1"/>
  <c r="I811" i="1"/>
  <c r="I807" i="1"/>
  <c r="I806" i="1"/>
  <c r="I804" i="1"/>
  <c r="I802" i="1"/>
  <c r="I800" i="1"/>
  <c r="I799" i="1"/>
  <c r="I798" i="1"/>
  <c r="I794" i="1"/>
  <c r="I787" i="1"/>
  <c r="I786" i="1"/>
  <c r="I778" i="1"/>
  <c r="I774" i="1"/>
  <c r="I772" i="1"/>
  <c r="I770" i="1"/>
  <c r="I769" i="1"/>
  <c r="I763" i="1"/>
  <c r="I762" i="1"/>
  <c r="I761" i="1"/>
  <c r="I755" i="1"/>
  <c r="I752" i="1"/>
  <c r="I744" i="1"/>
  <c r="I741" i="1"/>
  <c r="I737" i="1"/>
  <c r="I736" i="1"/>
  <c r="I735" i="1"/>
  <c r="I733" i="1"/>
  <c r="I732" i="1"/>
  <c r="I730" i="1"/>
  <c r="I726" i="1"/>
  <c r="I725" i="1"/>
  <c r="I722" i="1"/>
  <c r="I721" i="1"/>
  <c r="I719" i="1"/>
  <c r="I713" i="1"/>
  <c r="I711" i="1"/>
  <c r="I709" i="1"/>
  <c r="I706" i="1"/>
  <c r="I704" i="1"/>
  <c r="I702" i="1"/>
  <c r="I701" i="1"/>
  <c r="I699" i="1"/>
  <c r="I698" i="1"/>
  <c r="I696" i="1"/>
  <c r="I695" i="1"/>
  <c r="I693" i="1"/>
  <c r="I692" i="1"/>
  <c r="I684" i="1"/>
  <c r="I683" i="1"/>
  <c r="I680" i="1"/>
  <c r="I678" i="1"/>
  <c r="I676" i="1"/>
  <c r="I674" i="1"/>
  <c r="I673" i="1"/>
  <c r="I671" i="1"/>
  <c r="I670" i="1"/>
  <c r="I668" i="1"/>
  <c r="I667" i="1"/>
  <c r="I665" i="1"/>
  <c r="I664" i="1"/>
  <c r="I662" i="1"/>
  <c r="I661" i="1"/>
  <c r="I659" i="1"/>
  <c r="I658" i="1"/>
  <c r="I656" i="1"/>
  <c r="I655" i="1"/>
  <c r="I653" i="1"/>
  <c r="I652" i="1"/>
  <c r="I650" i="1"/>
  <c r="I649" i="1"/>
  <c r="I647" i="1"/>
  <c r="I646" i="1"/>
  <c r="I644" i="1"/>
  <c r="I642" i="1"/>
  <c r="I641" i="1"/>
  <c r="I639" i="1"/>
  <c r="I638" i="1"/>
  <c r="I630" i="1"/>
  <c r="I626" i="1"/>
  <c r="I624" i="1"/>
  <c r="I622" i="1"/>
  <c r="I621" i="1"/>
  <c r="I615" i="1"/>
  <c r="I613" i="1"/>
  <c r="I611" i="1"/>
  <c r="I609" i="1"/>
  <c r="I607" i="1"/>
  <c r="I602" i="1"/>
  <c r="I600" i="1"/>
  <c r="I598" i="1"/>
  <c r="I597" i="1"/>
  <c r="I596" i="1"/>
  <c r="I592" i="1"/>
  <c r="I590" i="1"/>
  <c r="I587" i="1"/>
  <c r="I585" i="1"/>
  <c r="I583" i="1"/>
  <c r="I578" i="1"/>
  <c r="I571" i="1"/>
  <c r="I568" i="1"/>
  <c r="I566" i="1"/>
  <c r="I564" i="1"/>
  <c r="I557" i="1"/>
  <c r="I556" i="1"/>
  <c r="I555" i="1"/>
  <c r="I554" i="1"/>
  <c r="I547" i="1"/>
  <c r="I545" i="1"/>
  <c r="I543" i="1"/>
  <c r="I539" i="1"/>
  <c r="I538" i="1"/>
  <c r="I534" i="1"/>
  <c r="I533" i="1"/>
  <c r="I526" i="1"/>
  <c r="I523" i="1"/>
  <c r="I519" i="1"/>
  <c r="I516" i="1"/>
  <c r="I513" i="1"/>
  <c r="I512" i="1"/>
  <c r="I510" i="1"/>
  <c r="I509" i="1"/>
  <c r="I507" i="1"/>
  <c r="I506" i="1"/>
  <c r="I505" i="1"/>
  <c r="I503" i="1"/>
  <c r="I501" i="1"/>
  <c r="I499" i="1"/>
  <c r="I498" i="1"/>
  <c r="I497" i="1"/>
  <c r="I491" i="1"/>
  <c r="I490" i="1"/>
  <c r="I485" i="1"/>
  <c r="I481" i="1"/>
  <c r="I478" i="1"/>
  <c r="I474" i="1"/>
  <c r="I470" i="1"/>
  <c r="I469" i="1"/>
  <c r="I468" i="1"/>
  <c r="I466" i="1"/>
  <c r="I460" i="1"/>
  <c r="I456" i="1"/>
  <c r="I454" i="1"/>
  <c r="I451" i="1"/>
  <c r="I450" i="1"/>
  <c r="I449" i="1"/>
  <c r="I448" i="1"/>
  <c r="I447" i="1"/>
  <c r="I446" i="1"/>
  <c r="I444" i="1"/>
  <c r="I443" i="1"/>
  <c r="I441" i="1"/>
  <c r="I440" i="1"/>
  <c r="I438" i="1"/>
  <c r="I437" i="1"/>
  <c r="I435" i="1"/>
  <c r="I434" i="1"/>
  <c r="I433" i="1"/>
  <c r="I432" i="1"/>
  <c r="I426" i="1"/>
  <c r="I425" i="1"/>
  <c r="I423" i="1"/>
  <c r="I422" i="1"/>
  <c r="I418" i="1"/>
  <c r="I417" i="1"/>
  <c r="I413" i="1"/>
  <c r="I411" i="1"/>
  <c r="I410" i="1"/>
  <c r="I407" i="1"/>
  <c r="I402" i="1"/>
  <c r="I394" i="1"/>
  <c r="I391" i="1"/>
  <c r="I390" i="1"/>
  <c r="I389" i="1"/>
  <c r="I386" i="1"/>
  <c r="I385" i="1"/>
  <c r="I382" i="1"/>
  <c r="I381" i="1"/>
  <c r="I378" i="1"/>
  <c r="I376" i="1"/>
  <c r="I375" i="1"/>
  <c r="I373" i="1"/>
  <c r="I370" i="1"/>
  <c r="I369" i="1"/>
  <c r="I367" i="1"/>
  <c r="I366" i="1"/>
  <c r="I365" i="1"/>
  <c r="I363" i="1"/>
  <c r="I362" i="1"/>
  <c r="I361" i="1"/>
  <c r="I360" i="1"/>
  <c r="I358" i="1"/>
  <c r="I357" i="1"/>
  <c r="I355" i="1"/>
  <c r="I354" i="1"/>
  <c r="I352" i="1"/>
  <c r="I350" i="1"/>
  <c r="I349" i="1"/>
  <c r="I347" i="1"/>
  <c r="I346" i="1"/>
  <c r="I344" i="1"/>
  <c r="I343" i="1"/>
  <c r="I341" i="1"/>
  <c r="I340" i="1"/>
  <c r="I339" i="1"/>
  <c r="I338" i="1"/>
  <c r="I337" i="1"/>
  <c r="I331" i="1"/>
  <c r="I329" i="1"/>
  <c r="I325" i="1"/>
  <c r="I320" i="1"/>
  <c r="I317" i="1"/>
  <c r="I314" i="1"/>
  <c r="I313" i="1"/>
  <c r="I312" i="1"/>
  <c r="I310" i="1"/>
  <c r="I309" i="1"/>
  <c r="I308" i="1"/>
  <c r="I306" i="1"/>
  <c r="I304" i="1"/>
  <c r="I302" i="1"/>
  <c r="I300" i="1"/>
  <c r="I298" i="1"/>
  <c r="I297" i="1"/>
  <c r="I296" i="1"/>
  <c r="I288" i="1"/>
  <c r="I284" i="1"/>
  <c r="I282" i="1"/>
  <c r="I278" i="1"/>
  <c r="I276" i="1"/>
  <c r="I275" i="1"/>
  <c r="I274" i="1"/>
  <c r="I268" i="1"/>
  <c r="I263" i="1"/>
  <c r="I260" i="1"/>
  <c r="I256" i="1"/>
  <c r="I254" i="1"/>
  <c r="I252" i="1"/>
  <c r="I251" i="1"/>
  <c r="I250" i="1"/>
  <c r="I242" i="1"/>
  <c r="I239" i="1"/>
  <c r="I237" i="1"/>
  <c r="I230" i="1"/>
  <c r="I226" i="1"/>
  <c r="I224" i="1"/>
  <c r="I222" i="1"/>
  <c r="I221" i="1"/>
  <c r="I220" i="1"/>
  <c r="I216" i="1"/>
  <c r="I214" i="1"/>
  <c r="I212" i="1"/>
  <c r="I204" i="1"/>
  <c r="I197" i="1"/>
  <c r="I190" i="1"/>
  <c r="I183" i="1"/>
  <c r="I176" i="1"/>
  <c r="I171" i="1"/>
  <c r="I165" i="1"/>
  <c r="I163" i="1"/>
  <c r="I162" i="1"/>
  <c r="I157" i="1"/>
  <c r="I155" i="1"/>
  <c r="I153" i="1"/>
  <c r="I151" i="1"/>
  <c r="I148" i="1"/>
  <c r="I142" i="1"/>
  <c r="I135" i="1"/>
  <c r="I134" i="1"/>
  <c r="I133" i="1"/>
  <c r="I126" i="1"/>
  <c r="I124" i="1"/>
  <c r="I123" i="1"/>
  <c r="I121" i="1"/>
  <c r="I119" i="1"/>
  <c r="I117" i="1"/>
  <c r="I115" i="1"/>
  <c r="I113" i="1"/>
  <c r="I111" i="1"/>
  <c r="I110" i="1"/>
  <c r="I106" i="1"/>
  <c r="I104" i="1"/>
  <c r="I103" i="1"/>
  <c r="I101" i="1"/>
  <c r="I99" i="1"/>
  <c r="I98" i="1"/>
  <c r="I97" i="1"/>
  <c r="I92" i="1"/>
  <c r="I91" i="1"/>
  <c r="I90" i="1"/>
  <c r="I85" i="1"/>
  <c r="I81" i="1"/>
  <c r="I78" i="1"/>
  <c r="I72" i="1"/>
  <c r="I66" i="1"/>
  <c r="I62" i="1"/>
  <c r="I61" i="1"/>
  <c r="I59" i="1"/>
  <c r="I56" i="1"/>
  <c r="I52" i="1"/>
  <c r="I51" i="1"/>
  <c r="I49" i="1"/>
  <c r="I47" i="1"/>
  <c r="I46" i="1"/>
  <c r="I44" i="1"/>
  <c r="I43" i="1"/>
  <c r="I42" i="1"/>
  <c r="I36" i="1"/>
  <c r="I32" i="1"/>
  <c r="I30" i="1"/>
  <c r="I22" i="1"/>
  <c r="I19" i="1"/>
  <c r="I17" i="1"/>
  <c r="I15" i="1"/>
  <c r="I14" i="1"/>
  <c r="I395" i="1" l="1"/>
  <c r="G1380" i="1"/>
  <c r="H1380" i="1"/>
  <c r="H1377" i="1"/>
  <c r="G1377" i="1"/>
  <c r="G1376" i="1" s="1"/>
  <c r="G1373" i="1"/>
  <c r="H1373" i="1"/>
  <c r="H1371" i="1"/>
  <c r="G1371" i="1"/>
  <c r="H1369" i="1"/>
  <c r="G1369" i="1"/>
  <c r="G1366" i="1"/>
  <c r="H1366" i="1"/>
  <c r="G1364" i="1"/>
  <c r="H1362" i="1"/>
  <c r="G1362" i="1"/>
  <c r="H1357" i="1"/>
  <c r="G1357" i="1"/>
  <c r="H1350" i="1"/>
  <c r="G1350" i="1"/>
  <c r="G1348" i="1"/>
  <c r="H1348" i="1"/>
  <c r="H1345" i="1"/>
  <c r="G1345" i="1"/>
  <c r="H1337" i="1"/>
  <c r="G1337" i="1"/>
  <c r="H1330" i="1"/>
  <c r="H1329" i="1" s="1"/>
  <c r="G1330" i="1"/>
  <c r="H1326" i="1"/>
  <c r="G1326" i="1"/>
  <c r="H1322" i="1"/>
  <c r="G1322" i="1"/>
  <c r="H1320" i="1"/>
  <c r="G1320" i="1"/>
  <c r="H1316" i="1"/>
  <c r="G1316" i="1"/>
  <c r="G1308" i="1"/>
  <c r="H1308" i="1"/>
  <c r="G1304" i="1"/>
  <c r="H1304" i="1"/>
  <c r="H1302" i="1"/>
  <c r="G1302" i="1"/>
  <c r="H1300" i="1"/>
  <c r="G1300" i="1"/>
  <c r="H1297" i="1"/>
  <c r="G1297" i="1"/>
  <c r="H1290" i="1"/>
  <c r="G1290" i="1"/>
  <c r="H1288" i="1"/>
  <c r="G1288" i="1"/>
  <c r="G1285" i="1"/>
  <c r="H1285" i="1"/>
  <c r="G1277" i="1"/>
  <c r="H1277" i="1"/>
  <c r="H1270" i="1"/>
  <c r="G1270" i="1"/>
  <c r="H1266" i="1"/>
  <c r="H1265" i="1" s="1"/>
  <c r="G1266" i="1"/>
  <c r="H1262" i="1"/>
  <c r="G1262" i="1"/>
  <c r="G1260" i="1"/>
  <c r="H1260" i="1"/>
  <c r="G1256" i="1"/>
  <c r="H1256" i="1"/>
  <c r="H1248" i="1"/>
  <c r="G1248" i="1"/>
  <c r="G1244" i="1"/>
  <c r="H1244" i="1"/>
  <c r="G1242" i="1"/>
  <c r="H1242" i="1"/>
  <c r="G1235" i="1"/>
  <c r="H1233" i="1"/>
  <c r="G1233" i="1"/>
  <c r="G1231" i="1"/>
  <c r="H1231" i="1"/>
  <c r="H1228" i="1"/>
  <c r="G1228" i="1"/>
  <c r="H1220" i="1"/>
  <c r="G1220" i="1"/>
  <c r="H1213" i="1"/>
  <c r="G1213" i="1"/>
  <c r="G1212" i="1" s="1"/>
  <c r="H1209" i="1"/>
  <c r="G1209" i="1"/>
  <c r="H1205" i="1"/>
  <c r="H1204" i="1" s="1"/>
  <c r="G1205" i="1"/>
  <c r="G1197" i="1"/>
  <c r="H1197" i="1"/>
  <c r="H1194" i="1"/>
  <c r="G1194" i="1"/>
  <c r="H1190" i="1"/>
  <c r="G1190" i="1"/>
  <c r="H1188" i="1"/>
  <c r="G1188" i="1"/>
  <c r="H1186" i="1"/>
  <c r="G1186" i="1"/>
  <c r="H1180" i="1"/>
  <c r="G1180" i="1"/>
  <c r="G1173" i="1"/>
  <c r="H1173" i="1"/>
  <c r="H1171" i="1"/>
  <c r="G1171" i="1"/>
  <c r="H1169" i="1"/>
  <c r="G1169" i="1"/>
  <c r="H1167" i="1"/>
  <c r="G1167" i="1"/>
  <c r="G1164" i="1"/>
  <c r="H1164" i="1"/>
  <c r="H1161" i="1"/>
  <c r="G1161" i="1"/>
  <c r="G1153" i="1"/>
  <c r="H1153" i="1"/>
  <c r="H1146" i="1"/>
  <c r="G1146" i="1"/>
  <c r="H1142" i="1"/>
  <c r="G1142" i="1"/>
  <c r="H1138" i="1"/>
  <c r="G1138" i="1"/>
  <c r="H1136" i="1"/>
  <c r="G1136" i="1"/>
  <c r="H1132" i="1"/>
  <c r="G1132" i="1"/>
  <c r="H1124" i="1"/>
  <c r="H1123" i="1" s="1"/>
  <c r="G1124" i="1"/>
  <c r="H1121" i="1"/>
  <c r="G1121" i="1"/>
  <c r="H1117" i="1"/>
  <c r="G1117" i="1"/>
  <c r="H1115" i="1"/>
  <c r="G1115" i="1"/>
  <c r="H1113" i="1"/>
  <c r="G1113" i="1"/>
  <c r="H1110" i="1"/>
  <c r="G1110" i="1"/>
  <c r="H1108" i="1"/>
  <c r="G1108" i="1"/>
  <c r="H1106" i="1"/>
  <c r="G1106" i="1"/>
  <c r="H1099" i="1"/>
  <c r="H1097" i="1"/>
  <c r="G1097" i="1"/>
  <c r="H1095" i="1"/>
  <c r="G1095" i="1"/>
  <c r="H1093" i="1"/>
  <c r="G1093" i="1"/>
  <c r="G1090" i="1"/>
  <c r="H1090" i="1"/>
  <c r="H1087" i="1"/>
  <c r="G1087" i="1"/>
  <c r="G1079" i="1"/>
  <c r="H1079" i="1"/>
  <c r="H1072" i="1"/>
  <c r="G1072" i="1"/>
  <c r="H1068" i="1"/>
  <c r="G1068" i="1"/>
  <c r="H1064" i="1"/>
  <c r="G1064" i="1"/>
  <c r="H1060" i="1"/>
  <c r="G1060" i="1"/>
  <c r="G1059" i="1" s="1"/>
  <c r="H1052" i="1"/>
  <c r="G1052" i="1"/>
  <c r="G1046" i="1"/>
  <c r="H1046" i="1"/>
  <c r="H1043" i="1"/>
  <c r="G1043" i="1"/>
  <c r="G1039" i="1"/>
  <c r="H1039" i="1"/>
  <c r="H1037" i="1"/>
  <c r="G1037" i="1"/>
  <c r="H1030" i="1"/>
  <c r="G1030" i="1"/>
  <c r="H1028" i="1"/>
  <c r="G1028" i="1"/>
  <c r="H1023" i="1"/>
  <c r="G1023" i="1"/>
  <c r="G1021" i="1"/>
  <c r="H1021" i="1"/>
  <c r="G1019" i="1"/>
  <c r="H1019" i="1"/>
  <c r="H1016" i="1"/>
  <c r="G1016" i="1"/>
  <c r="H1013" i="1"/>
  <c r="G1013" i="1"/>
  <c r="H1005" i="1"/>
  <c r="G1005" i="1"/>
  <c r="H998" i="1"/>
  <c r="G998" i="1"/>
  <c r="H994" i="1"/>
  <c r="G994" i="1"/>
  <c r="H990" i="1"/>
  <c r="G990" i="1"/>
  <c r="G988" i="1"/>
  <c r="H988" i="1"/>
  <c r="G984" i="1"/>
  <c r="H976" i="1"/>
  <c r="G976" i="1"/>
  <c r="H972" i="1"/>
  <c r="G972" i="1"/>
  <c r="H970" i="1"/>
  <c r="H969" i="1" s="1"/>
  <c r="G970" i="1"/>
  <c r="H967" i="1"/>
  <c r="G967" i="1"/>
  <c r="H961" i="1"/>
  <c r="G961" i="1"/>
  <c r="H954" i="1"/>
  <c r="G954" i="1"/>
  <c r="H951" i="1"/>
  <c r="G951" i="1"/>
  <c r="H943" i="1"/>
  <c r="G943" i="1"/>
  <c r="H936" i="1"/>
  <c r="G936" i="1"/>
  <c r="H932" i="1"/>
  <c r="G932" i="1"/>
  <c r="H930" i="1"/>
  <c r="G930" i="1"/>
  <c r="H926" i="1"/>
  <c r="G926" i="1"/>
  <c r="H918" i="1"/>
  <c r="G918" i="1"/>
  <c r="H913" i="1"/>
  <c r="G913" i="1"/>
  <c r="G911" i="1"/>
  <c r="H911" i="1"/>
  <c r="H908" i="1"/>
  <c r="G908" i="1"/>
  <c r="H905" i="1"/>
  <c r="G905" i="1"/>
  <c r="H901" i="1"/>
  <c r="G901" i="1"/>
  <c r="H899" i="1"/>
  <c r="G899" i="1"/>
  <c r="H897" i="1"/>
  <c r="G897" i="1"/>
  <c r="H894" i="1"/>
  <c r="G894" i="1"/>
  <c r="H892" i="1"/>
  <c r="G892" i="1"/>
  <c r="H890" i="1"/>
  <c r="G890" i="1"/>
  <c r="G885" i="1"/>
  <c r="H885" i="1"/>
  <c r="H878" i="1"/>
  <c r="G878" i="1"/>
  <c r="H876" i="1"/>
  <c r="G876" i="1"/>
  <c r="H874" i="1"/>
  <c r="G874" i="1"/>
  <c r="H872" i="1"/>
  <c r="G872" i="1"/>
  <c r="H869" i="1"/>
  <c r="G869" i="1"/>
  <c r="G866" i="1"/>
  <c r="H866" i="1"/>
  <c r="H859" i="1"/>
  <c r="G859" i="1"/>
  <c r="H855" i="1"/>
  <c r="G855" i="1"/>
  <c r="H853" i="1"/>
  <c r="G853" i="1"/>
  <c r="H850" i="1"/>
  <c r="G850" i="1"/>
  <c r="H846" i="1"/>
  <c r="G846" i="1"/>
  <c r="H843" i="1"/>
  <c r="G843" i="1"/>
  <c r="H839" i="1"/>
  <c r="G839" i="1"/>
  <c r="H831" i="1"/>
  <c r="G831" i="1"/>
  <c r="H825" i="1"/>
  <c r="G825" i="1"/>
  <c r="H822" i="1"/>
  <c r="G822" i="1"/>
  <c r="H820" i="1"/>
  <c r="G820" i="1"/>
  <c r="H817" i="1"/>
  <c r="G817" i="1"/>
  <c r="H810" i="1"/>
  <c r="G810" i="1"/>
  <c r="H805" i="1"/>
  <c r="G805" i="1"/>
  <c r="H803" i="1"/>
  <c r="G803" i="1"/>
  <c r="H801" i="1"/>
  <c r="G801" i="1"/>
  <c r="G797" i="1"/>
  <c r="H797" i="1"/>
  <c r="H793" i="1"/>
  <c r="G793" i="1"/>
  <c r="H785" i="1"/>
  <c r="G785" i="1"/>
  <c r="H777" i="1"/>
  <c r="G777" i="1"/>
  <c r="H773" i="1"/>
  <c r="G773" i="1"/>
  <c r="G771" i="1"/>
  <c r="H771" i="1"/>
  <c r="G768" i="1"/>
  <c r="H768" i="1"/>
  <c r="H760" i="1"/>
  <c r="G760" i="1"/>
  <c r="H754" i="1"/>
  <c r="G754" i="1"/>
  <c r="H751" i="1"/>
  <c r="G751" i="1"/>
  <c r="G750" i="1" s="1"/>
  <c r="H743" i="1"/>
  <c r="G743" i="1"/>
  <c r="H740" i="1"/>
  <c r="G740" i="1"/>
  <c r="H734" i="1"/>
  <c r="G734" i="1"/>
  <c r="H731" i="1"/>
  <c r="G731" i="1"/>
  <c r="H729" i="1"/>
  <c r="G729" i="1"/>
  <c r="G724" i="1"/>
  <c r="H724" i="1"/>
  <c r="H720" i="1"/>
  <c r="G720" i="1"/>
  <c r="H718" i="1"/>
  <c r="G718" i="1"/>
  <c r="H712" i="1"/>
  <c r="G712" i="1"/>
  <c r="H710" i="1"/>
  <c r="G710" i="1"/>
  <c r="H708" i="1"/>
  <c r="G708" i="1"/>
  <c r="H705" i="1"/>
  <c r="G705" i="1"/>
  <c r="H703" i="1"/>
  <c r="G703" i="1"/>
  <c r="H700" i="1"/>
  <c r="G700" i="1"/>
  <c r="H697" i="1"/>
  <c r="G697" i="1"/>
  <c r="H694" i="1"/>
  <c r="G694" i="1"/>
  <c r="G691" i="1"/>
  <c r="H691" i="1"/>
  <c r="H682" i="1"/>
  <c r="G682" i="1"/>
  <c r="G679" i="1"/>
  <c r="H679" i="1"/>
  <c r="G677" i="1"/>
  <c r="H677" i="1"/>
  <c r="H675" i="1"/>
  <c r="G675" i="1"/>
  <c r="G672" i="1"/>
  <c r="H672" i="1"/>
  <c r="G669" i="1"/>
  <c r="H669" i="1"/>
  <c r="H666" i="1"/>
  <c r="G663" i="1"/>
  <c r="H663" i="1"/>
  <c r="H660" i="1"/>
  <c r="G660" i="1"/>
  <c r="H657" i="1"/>
  <c r="G657" i="1"/>
  <c r="H654" i="1"/>
  <c r="G654" i="1"/>
  <c r="G651" i="1"/>
  <c r="H651" i="1"/>
  <c r="H648" i="1"/>
  <c r="G648" i="1"/>
  <c r="H645" i="1"/>
  <c r="G645" i="1"/>
  <c r="H643" i="1"/>
  <c r="G643" i="1"/>
  <c r="H640" i="1"/>
  <c r="G640" i="1"/>
  <c r="H637" i="1"/>
  <c r="G637" i="1"/>
  <c r="H629" i="1"/>
  <c r="G629" i="1"/>
  <c r="H625" i="1"/>
  <c r="G625" i="1"/>
  <c r="G623" i="1"/>
  <c r="H623" i="1"/>
  <c r="H620" i="1"/>
  <c r="G620" i="1"/>
  <c r="H614" i="1"/>
  <c r="G614" i="1"/>
  <c r="H612" i="1"/>
  <c r="G612" i="1"/>
  <c r="H610" i="1"/>
  <c r="G610" i="1"/>
  <c r="H608" i="1"/>
  <c r="G608" i="1"/>
  <c r="H606" i="1"/>
  <c r="G606" i="1"/>
  <c r="H601" i="1"/>
  <c r="G601" i="1"/>
  <c r="H599" i="1"/>
  <c r="G599" i="1"/>
  <c r="G595" i="1"/>
  <c r="H595" i="1"/>
  <c r="H591" i="1"/>
  <c r="G591" i="1"/>
  <c r="H589" i="1"/>
  <c r="G589" i="1"/>
  <c r="H586" i="1"/>
  <c r="G586" i="1"/>
  <c r="H584" i="1"/>
  <c r="G584" i="1"/>
  <c r="H582" i="1"/>
  <c r="G582" i="1"/>
  <c r="H577" i="1"/>
  <c r="G577" i="1"/>
  <c r="H570" i="1"/>
  <c r="G570" i="1"/>
  <c r="G569" i="1" s="1"/>
  <c r="H567" i="1"/>
  <c r="G567" i="1"/>
  <c r="H565" i="1"/>
  <c r="G565" i="1"/>
  <c r="H563" i="1"/>
  <c r="G563" i="1"/>
  <c r="H553" i="1"/>
  <c r="H546" i="1"/>
  <c r="G546" i="1"/>
  <c r="G544" i="1"/>
  <c r="H544" i="1"/>
  <c r="H542" i="1"/>
  <c r="G542" i="1"/>
  <c r="H537" i="1"/>
  <c r="G537" i="1"/>
  <c r="H532" i="1"/>
  <c r="G532" i="1"/>
  <c r="H525" i="1"/>
  <c r="G525" i="1"/>
  <c r="H522" i="1"/>
  <c r="G522" i="1"/>
  <c r="H518" i="1"/>
  <c r="G518" i="1"/>
  <c r="H515" i="1"/>
  <c r="G515" i="1"/>
  <c r="H511" i="1"/>
  <c r="G511" i="1"/>
  <c r="H508" i="1"/>
  <c r="G508" i="1"/>
  <c r="H504" i="1"/>
  <c r="G502" i="1"/>
  <c r="H502" i="1"/>
  <c r="H500" i="1"/>
  <c r="G500" i="1"/>
  <c r="G496" i="1"/>
  <c r="H496" i="1"/>
  <c r="H489" i="1"/>
  <c r="G489" i="1"/>
  <c r="H484" i="1"/>
  <c r="G484" i="1"/>
  <c r="H480" i="1"/>
  <c r="G480" i="1"/>
  <c r="H473" i="1"/>
  <c r="G473" i="1"/>
  <c r="H459" i="1"/>
  <c r="G459" i="1"/>
  <c r="H455" i="1"/>
  <c r="G455" i="1"/>
  <c r="H453" i="1"/>
  <c r="G453" i="1"/>
  <c r="G445" i="1"/>
  <c r="H445" i="1"/>
  <c r="H442" i="1"/>
  <c r="G442" i="1"/>
  <c r="G439" i="1"/>
  <c r="H439" i="1"/>
  <c r="H436" i="1"/>
  <c r="G436" i="1"/>
  <c r="G431" i="1"/>
  <c r="G424" i="1"/>
  <c r="H424" i="1"/>
  <c r="H421" i="1"/>
  <c r="G421" i="1"/>
  <c r="H416" i="1"/>
  <c r="G416" i="1"/>
  <c r="H412" i="1"/>
  <c r="G412" i="1"/>
  <c r="H409" i="1"/>
  <c r="G409" i="1"/>
  <c r="H406" i="1"/>
  <c r="G406" i="1"/>
  <c r="H401" i="1"/>
  <c r="G401" i="1"/>
  <c r="H393" i="1"/>
  <c r="G393" i="1"/>
  <c r="H388" i="1"/>
  <c r="G388" i="1"/>
  <c r="H384" i="1"/>
  <c r="G384" i="1"/>
  <c r="G380" i="1"/>
  <c r="H380" i="1"/>
  <c r="H377" i="1"/>
  <c r="G377" i="1"/>
  <c r="H374" i="1"/>
  <c r="G374" i="1"/>
  <c r="G372" i="1"/>
  <c r="H372" i="1"/>
  <c r="G368" i="1"/>
  <c r="H368" i="1"/>
  <c r="G364" i="1"/>
  <c r="H364" i="1"/>
  <c r="H359" i="1"/>
  <c r="G359" i="1"/>
  <c r="H356" i="1"/>
  <c r="G356" i="1"/>
  <c r="H353" i="1"/>
  <c r="G353" i="1"/>
  <c r="H351" i="1"/>
  <c r="G351" i="1"/>
  <c r="H348" i="1"/>
  <c r="G348" i="1"/>
  <c r="H345" i="1"/>
  <c r="G345" i="1"/>
  <c r="H342" i="1"/>
  <c r="G342" i="1"/>
  <c r="H336" i="1"/>
  <c r="G336" i="1"/>
  <c r="G330" i="1"/>
  <c r="H330" i="1"/>
  <c r="H328" i="1"/>
  <c r="G328" i="1"/>
  <c r="H324" i="1"/>
  <c r="G324" i="1"/>
  <c r="H319" i="1"/>
  <c r="G319" i="1"/>
  <c r="H316" i="1"/>
  <c r="G316" i="1"/>
  <c r="H311" i="1"/>
  <c r="G311" i="1"/>
  <c r="G307" i="1"/>
  <c r="H307" i="1"/>
  <c r="H305" i="1"/>
  <c r="G305" i="1"/>
  <c r="H303" i="1"/>
  <c r="G303" i="1"/>
  <c r="G301" i="1"/>
  <c r="H301" i="1"/>
  <c r="H299" i="1"/>
  <c r="G299" i="1"/>
  <c r="G295" i="1"/>
  <c r="H295" i="1"/>
  <c r="G287" i="1"/>
  <c r="H287" i="1"/>
  <c r="H283" i="1"/>
  <c r="G283" i="1"/>
  <c r="H281" i="1"/>
  <c r="G281" i="1"/>
  <c r="H277" i="1"/>
  <c r="G277" i="1"/>
  <c r="H273" i="1"/>
  <c r="G273" i="1"/>
  <c r="G267" i="1"/>
  <c r="H267" i="1"/>
  <c r="H262" i="1"/>
  <c r="G262" i="1"/>
  <c r="H259" i="1"/>
  <c r="G259" i="1"/>
  <c r="H255" i="1"/>
  <c r="H253" i="1"/>
  <c r="H249" i="1"/>
  <c r="G249" i="1"/>
  <c r="H241" i="1"/>
  <c r="G241" i="1"/>
  <c r="G238" i="1"/>
  <c r="H238" i="1"/>
  <c r="H236" i="1"/>
  <c r="G236" i="1"/>
  <c r="H229" i="1"/>
  <c r="G229" i="1"/>
  <c r="G225" i="1"/>
  <c r="H225" i="1"/>
  <c r="H223" i="1"/>
  <c r="G223" i="1"/>
  <c r="G219" i="1"/>
  <c r="H219" i="1"/>
  <c r="H215" i="1"/>
  <c r="G215" i="1"/>
  <c r="H213" i="1"/>
  <c r="G213" i="1"/>
  <c r="G211" i="1"/>
  <c r="H211" i="1"/>
  <c r="H203" i="1"/>
  <c r="G203" i="1"/>
  <c r="G196" i="1"/>
  <c r="H196" i="1"/>
  <c r="H189" i="1"/>
  <c r="G189" i="1"/>
  <c r="H182" i="1"/>
  <c r="G182" i="1"/>
  <c r="H175" i="1"/>
  <c r="G175" i="1"/>
  <c r="H170" i="1"/>
  <c r="G170" i="1"/>
  <c r="H164" i="1"/>
  <c r="G164" i="1"/>
  <c r="H161" i="1"/>
  <c r="G161" i="1"/>
  <c r="H156" i="1"/>
  <c r="G156" i="1"/>
  <c r="H154" i="1"/>
  <c r="G154" i="1"/>
  <c r="H152" i="1"/>
  <c r="G152" i="1"/>
  <c r="H150" i="1"/>
  <c r="G150" i="1"/>
  <c r="G147" i="1"/>
  <c r="H147" i="1"/>
  <c r="H141" i="1"/>
  <c r="G141" i="1"/>
  <c r="G132" i="1"/>
  <c r="H132" i="1"/>
  <c r="H125" i="1"/>
  <c r="G125" i="1"/>
  <c r="G122" i="1"/>
  <c r="H122" i="1"/>
  <c r="H120" i="1"/>
  <c r="G120" i="1"/>
  <c r="H118" i="1"/>
  <c r="G118" i="1"/>
  <c r="H116" i="1"/>
  <c r="G116" i="1"/>
  <c r="H114" i="1"/>
  <c r="H112" i="1"/>
  <c r="G112" i="1"/>
  <c r="G109" i="1"/>
  <c r="H109" i="1"/>
  <c r="H105" i="1"/>
  <c r="G105" i="1"/>
  <c r="G102" i="1"/>
  <c r="H102" i="1"/>
  <c r="H100" i="1"/>
  <c r="G100" i="1"/>
  <c r="G96" i="1"/>
  <c r="H96" i="1"/>
  <c r="H89" i="1"/>
  <c r="G89" i="1"/>
  <c r="H84" i="1"/>
  <c r="G84" i="1"/>
  <c r="H80" i="1"/>
  <c r="G80" i="1"/>
  <c r="H77" i="1"/>
  <c r="G77" i="1"/>
  <c r="H71" i="1"/>
  <c r="G71" i="1"/>
  <c r="H65" i="1"/>
  <c r="G65" i="1"/>
  <c r="H60" i="1"/>
  <c r="G60" i="1"/>
  <c r="H58" i="1"/>
  <c r="G58" i="1"/>
  <c r="H55" i="1"/>
  <c r="G55" i="1"/>
  <c r="H50" i="1"/>
  <c r="G50" i="1"/>
  <c r="H48" i="1"/>
  <c r="G48" i="1"/>
  <c r="H45" i="1"/>
  <c r="G45" i="1"/>
  <c r="G41" i="1"/>
  <c r="H41" i="1"/>
  <c r="H35" i="1"/>
  <c r="G35" i="1"/>
  <c r="G34" i="1" s="1"/>
  <c r="G31" i="1"/>
  <c r="H31" i="1"/>
  <c r="G29" i="1"/>
  <c r="H29" i="1"/>
  <c r="H21" i="1"/>
  <c r="G21" i="1"/>
  <c r="G18" i="1"/>
  <c r="H18" i="1"/>
  <c r="G16" i="1"/>
  <c r="H16" i="1"/>
  <c r="G969" i="1" l="1"/>
  <c r="G280" i="1"/>
  <c r="G1036" i="1"/>
  <c r="H1059" i="1"/>
  <c r="G1204" i="1"/>
  <c r="H1036" i="1"/>
  <c r="H495" i="1"/>
  <c r="H280" i="1"/>
  <c r="H1018" i="1"/>
  <c r="G1018" i="1"/>
  <c r="G1347" i="1"/>
  <c r="H688" i="1"/>
  <c r="G688" i="1"/>
  <c r="I691" i="1"/>
  <c r="I1099" i="1"/>
  <c r="I29" i="1"/>
  <c r="I805" i="1"/>
  <c r="I822" i="1"/>
  <c r="I843" i="1"/>
  <c r="I855" i="1"/>
  <c r="I872" i="1"/>
  <c r="I897" i="1"/>
  <c r="I926" i="1"/>
  <c r="I954" i="1"/>
  <c r="I1316" i="1"/>
  <c r="I1028" i="1"/>
  <c r="I1060" i="1"/>
  <c r="I1093" i="1"/>
  <c r="I1106" i="1"/>
  <c r="I1167" i="1"/>
  <c r="I584" i="1"/>
  <c r="I608" i="1"/>
  <c r="I620" i="1"/>
  <c r="I637" i="1"/>
  <c r="I648" i="1"/>
  <c r="I700" i="1"/>
  <c r="I710" i="1"/>
  <c r="I445" i="1"/>
  <c r="I1366" i="1"/>
  <c r="I116" i="1"/>
  <c r="I154" i="1"/>
  <c r="I105" i="1"/>
  <c r="I161" i="1"/>
  <c r="I125" i="1"/>
  <c r="I911" i="1"/>
  <c r="I31" i="1"/>
  <c r="I301" i="1"/>
  <c r="I1362" i="1"/>
  <c r="I1371" i="1"/>
  <c r="I496" i="1"/>
  <c r="I1231" i="1"/>
  <c r="I1244" i="1"/>
  <c r="I1373" i="1"/>
  <c r="I384" i="1"/>
  <c r="I801" i="1"/>
  <c r="I817" i="1"/>
  <c r="I876" i="1"/>
  <c r="I901" i="1"/>
  <c r="I913" i="1"/>
  <c r="I932" i="1"/>
  <c r="G28" i="1"/>
  <c r="G27" i="1" s="1"/>
  <c r="I236" i="1"/>
  <c r="I253" i="1"/>
  <c r="I303" i="1"/>
  <c r="I348" i="1"/>
  <c r="I359" i="1"/>
  <c r="I374" i="1"/>
  <c r="I421" i="1"/>
  <c r="I546" i="1"/>
  <c r="I213" i="1"/>
  <c r="I277" i="1"/>
  <c r="I299" i="1"/>
  <c r="I1190" i="1"/>
  <c r="I1304" i="1"/>
  <c r="I364" i="1"/>
  <c r="I666" i="1"/>
  <c r="I988" i="1"/>
  <c r="I436" i="1"/>
  <c r="I342" i="1"/>
  <c r="I439" i="1"/>
  <c r="I502" i="1"/>
  <c r="I797" i="1"/>
  <c r="I372" i="1"/>
  <c r="I1113" i="1"/>
  <c r="I1209" i="1"/>
  <c r="I102" i="1"/>
  <c r="I122" i="1"/>
  <c r="I442" i="1"/>
  <c r="I455" i="1"/>
  <c r="I182" i="1"/>
  <c r="I223" i="1"/>
  <c r="I255" i="1"/>
  <c r="I273" i="1"/>
  <c r="I305" i="1"/>
  <c r="I803" i="1"/>
  <c r="I878" i="1"/>
  <c r="I894" i="1"/>
  <c r="I45" i="1"/>
  <c r="I58" i="1"/>
  <c r="I118" i="1"/>
  <c r="I156" i="1"/>
  <c r="I164" i="1"/>
  <c r="I368" i="1"/>
  <c r="I508" i="1"/>
  <c r="I542" i="1"/>
  <c r="I589" i="1"/>
  <c r="I601" i="1"/>
  <c r="I612" i="1"/>
  <c r="I625" i="1"/>
  <c r="I643" i="1"/>
  <c r="I694" i="1"/>
  <c r="I705" i="1"/>
  <c r="I1030" i="1"/>
  <c r="I1064" i="1"/>
  <c r="I1095" i="1"/>
  <c r="I1117" i="1"/>
  <c r="I1136" i="1"/>
  <c r="I1169" i="1"/>
  <c r="I1186" i="1"/>
  <c r="I48" i="1"/>
  <c r="I60" i="1"/>
  <c r="I100" i="1"/>
  <c r="I112" i="1"/>
  <c r="I120" i="1"/>
  <c r="I150" i="1"/>
  <c r="H383" i="1"/>
  <c r="I511" i="1"/>
  <c r="I591" i="1"/>
  <c r="I606" i="1"/>
  <c r="I614" i="1"/>
  <c r="I645" i="1"/>
  <c r="I657" i="1"/>
  <c r="I697" i="1"/>
  <c r="I708" i="1"/>
  <c r="I720" i="1"/>
  <c r="I734" i="1"/>
  <c r="I1171" i="1"/>
  <c r="I1188" i="1"/>
  <c r="I672" i="1"/>
  <c r="I1256" i="1"/>
  <c r="H181" i="1"/>
  <c r="H180" i="1" s="1"/>
  <c r="I424" i="1"/>
  <c r="I623" i="1"/>
  <c r="I651" i="1"/>
  <c r="I663" i="1"/>
  <c r="G1211" i="1"/>
  <c r="G33" i="1"/>
  <c r="H400" i="1"/>
  <c r="I401" i="1"/>
  <c r="H581" i="1"/>
  <c r="I582" i="1"/>
  <c r="G809" i="1"/>
  <c r="H1045" i="1"/>
  <c r="I1046" i="1"/>
  <c r="H1325" i="1"/>
  <c r="I1326" i="1"/>
  <c r="H70" i="1"/>
  <c r="I71" i="1"/>
  <c r="H79" i="1"/>
  <c r="I80" i="1"/>
  <c r="G131" i="1"/>
  <c r="H169" i="1"/>
  <c r="I170" i="1"/>
  <c r="H188" i="1"/>
  <c r="I189" i="1"/>
  <c r="H240" i="1"/>
  <c r="I241" i="1"/>
  <c r="H258" i="1"/>
  <c r="I259" i="1"/>
  <c r="H323" i="1"/>
  <c r="I324" i="1"/>
  <c r="I353" i="1"/>
  <c r="G379" i="1"/>
  <c r="G400" i="1"/>
  <c r="G415" i="1"/>
  <c r="I465" i="1"/>
  <c r="H479" i="1"/>
  <c r="I480" i="1"/>
  <c r="I500" i="1"/>
  <c r="G524" i="1"/>
  <c r="I544" i="1"/>
  <c r="I565" i="1"/>
  <c r="G581" i="1"/>
  <c r="G588" i="1"/>
  <c r="G628" i="1"/>
  <c r="I669" i="1"/>
  <c r="I679" i="1"/>
  <c r="H750" i="1"/>
  <c r="I750" i="1" s="1"/>
  <c r="I751" i="1"/>
  <c r="H792" i="1"/>
  <c r="I793" i="1"/>
  <c r="G884" i="1"/>
  <c r="H907" i="1"/>
  <c r="I908" i="1"/>
  <c r="G953" i="1"/>
  <c r="H1004" i="1"/>
  <c r="I1005" i="1"/>
  <c r="H1042" i="1"/>
  <c r="I1043" i="1"/>
  <c r="G1078" i="1"/>
  <c r="I1108" i="1"/>
  <c r="I1153" i="1"/>
  <c r="H1196" i="1"/>
  <c r="I1197" i="1"/>
  <c r="H1227" i="1"/>
  <c r="I1228" i="1"/>
  <c r="H1276" i="1"/>
  <c r="I1277" i="1"/>
  <c r="G1296" i="1"/>
  <c r="H1307" i="1"/>
  <c r="I1308" i="1"/>
  <c r="G1325" i="1"/>
  <c r="H1344" i="1"/>
  <c r="I1345" i="1"/>
  <c r="G83" i="1"/>
  <c r="H195" i="1"/>
  <c r="I196" i="1"/>
  <c r="I50" i="1"/>
  <c r="H64" i="1"/>
  <c r="I65" i="1"/>
  <c r="H83" i="1"/>
  <c r="I84" i="1"/>
  <c r="I114" i="1"/>
  <c r="H140" i="1"/>
  <c r="I141" i="1"/>
  <c r="I152" i="1"/>
  <c r="G174" i="1"/>
  <c r="G195" i="1"/>
  <c r="I215" i="1"/>
  <c r="H228" i="1"/>
  <c r="I229" i="1"/>
  <c r="I249" i="1"/>
  <c r="H261" i="1"/>
  <c r="I262" i="1"/>
  <c r="I281" i="1"/>
  <c r="I311" i="1"/>
  <c r="I328" i="1"/>
  <c r="I345" i="1"/>
  <c r="I356" i="1"/>
  <c r="G383" i="1"/>
  <c r="G405" i="1"/>
  <c r="I453" i="1"/>
  <c r="I467" i="1"/>
  <c r="H483" i="1"/>
  <c r="I484" i="1"/>
  <c r="G514" i="1"/>
  <c r="G531" i="1"/>
  <c r="I567" i="1"/>
  <c r="I595" i="1"/>
  <c r="G605" i="1"/>
  <c r="G681" i="1"/>
  <c r="H723" i="1"/>
  <c r="I724" i="1"/>
  <c r="G739" i="1"/>
  <c r="H753" i="1"/>
  <c r="I754" i="1"/>
  <c r="I773" i="1"/>
  <c r="H809" i="1"/>
  <c r="I810" i="1"/>
  <c r="H824" i="1"/>
  <c r="I825" i="1"/>
  <c r="I846" i="1"/>
  <c r="H858" i="1"/>
  <c r="I859" i="1"/>
  <c r="I874" i="1"/>
  <c r="I890" i="1"/>
  <c r="I899" i="1"/>
  <c r="I930" i="1"/>
  <c r="H942" i="1"/>
  <c r="I943" i="1"/>
  <c r="G960" i="1"/>
  <c r="I990" i="1"/>
  <c r="H1012" i="1"/>
  <c r="I1013" i="1"/>
  <c r="I1037" i="1"/>
  <c r="G1045" i="1"/>
  <c r="H1086" i="1"/>
  <c r="I1087" i="1"/>
  <c r="I1097" i="1"/>
  <c r="I1110" i="1"/>
  <c r="H1120" i="1"/>
  <c r="I1121" i="1"/>
  <c r="I1138" i="1"/>
  <c r="G1160" i="1"/>
  <c r="H1212" i="1"/>
  <c r="I1213" i="1"/>
  <c r="I1262" i="1"/>
  <c r="H1284" i="1"/>
  <c r="I1285" i="1"/>
  <c r="G1299" i="1"/>
  <c r="H1328" i="1"/>
  <c r="I1364" i="1"/>
  <c r="G261" i="1"/>
  <c r="G452" i="1"/>
  <c r="G858" i="1"/>
  <c r="G1012" i="1"/>
  <c r="G1120" i="1"/>
  <c r="H20" i="1"/>
  <c r="I21" i="1"/>
  <c r="H34" i="1"/>
  <c r="I35" i="1"/>
  <c r="I41" i="1"/>
  <c r="G54" i="1"/>
  <c r="G70" i="1"/>
  <c r="G88" i="1"/>
  <c r="H146" i="1"/>
  <c r="I147" i="1"/>
  <c r="H174" i="1"/>
  <c r="I175" i="1"/>
  <c r="G202" i="1"/>
  <c r="I219" i="1"/>
  <c r="H266" i="1"/>
  <c r="I267" i="1"/>
  <c r="H286" i="1"/>
  <c r="I287" i="1"/>
  <c r="G315" i="1"/>
  <c r="I330" i="1"/>
  <c r="H405" i="1"/>
  <c r="I406" i="1"/>
  <c r="G472" i="1"/>
  <c r="G488" i="1"/>
  <c r="H514" i="1"/>
  <c r="I515" i="1"/>
  <c r="H531" i="1"/>
  <c r="I532" i="1"/>
  <c r="G594" i="1"/>
  <c r="I660" i="1"/>
  <c r="H681" i="1"/>
  <c r="I682" i="1"/>
  <c r="G723" i="1"/>
  <c r="H739" i="1"/>
  <c r="I740" i="1"/>
  <c r="G759" i="1"/>
  <c r="G776" i="1"/>
  <c r="G830" i="1"/>
  <c r="G849" i="1"/>
  <c r="H865" i="1"/>
  <c r="I866" i="1"/>
  <c r="G910" i="1"/>
  <c r="G950" i="1"/>
  <c r="G949" i="1" s="1"/>
  <c r="H960" i="1"/>
  <c r="I961" i="1"/>
  <c r="I972" i="1"/>
  <c r="G993" i="1"/>
  <c r="G1015" i="1"/>
  <c r="G1051" i="1"/>
  <c r="G1067" i="1"/>
  <c r="H1089" i="1"/>
  <c r="I1090" i="1"/>
  <c r="G1123" i="1"/>
  <c r="G1141" i="1"/>
  <c r="H1160" i="1"/>
  <c r="I1161" i="1"/>
  <c r="I1205" i="1"/>
  <c r="G1247" i="1"/>
  <c r="H1264" i="1"/>
  <c r="G1284" i="1"/>
  <c r="H1299" i="1"/>
  <c r="I1300" i="1"/>
  <c r="G1329" i="1"/>
  <c r="I1329" i="1" s="1"/>
  <c r="H524" i="1"/>
  <c r="I525" i="1"/>
  <c r="G1086" i="1"/>
  <c r="G1152" i="1"/>
  <c r="G1276" i="1"/>
  <c r="H88" i="1"/>
  <c r="I89" i="1"/>
  <c r="G146" i="1"/>
  <c r="H202" i="1"/>
  <c r="I203" i="1"/>
  <c r="G266" i="1"/>
  <c r="G286" i="1"/>
  <c r="H315" i="1"/>
  <c r="I316" i="1"/>
  <c r="G387" i="1"/>
  <c r="G408" i="1"/>
  <c r="H472" i="1"/>
  <c r="I473" i="1"/>
  <c r="H488" i="1"/>
  <c r="I489" i="1"/>
  <c r="G517" i="1"/>
  <c r="G536" i="1"/>
  <c r="H552" i="1"/>
  <c r="G742" i="1"/>
  <c r="H759" i="1"/>
  <c r="I760" i="1"/>
  <c r="H776" i="1"/>
  <c r="I777" i="1"/>
  <c r="H830" i="1"/>
  <c r="I831" i="1"/>
  <c r="H849" i="1"/>
  <c r="I850" i="1"/>
  <c r="G865" i="1"/>
  <c r="H889" i="1"/>
  <c r="I892" i="1"/>
  <c r="H950" i="1"/>
  <c r="I951" i="1"/>
  <c r="G966" i="1"/>
  <c r="G975" i="1"/>
  <c r="H993" i="1"/>
  <c r="I994" i="1"/>
  <c r="H1015" i="1"/>
  <c r="I1016" i="1"/>
  <c r="I1023" i="1"/>
  <c r="H1051" i="1"/>
  <c r="I1052" i="1"/>
  <c r="H1067" i="1"/>
  <c r="I1068" i="1"/>
  <c r="G1089" i="1"/>
  <c r="I1124" i="1"/>
  <c r="H1141" i="1"/>
  <c r="I1142" i="1"/>
  <c r="H1163" i="1"/>
  <c r="I1164" i="1"/>
  <c r="I1173" i="1"/>
  <c r="I1233" i="1"/>
  <c r="H1247" i="1"/>
  <c r="I1248" i="1"/>
  <c r="G1265" i="1"/>
  <c r="I1330" i="1"/>
  <c r="I1350" i="1"/>
  <c r="G64" i="1"/>
  <c r="G140" i="1"/>
  <c r="G228" i="1"/>
  <c r="H415" i="1"/>
  <c r="I416" i="1"/>
  <c r="G483" i="1"/>
  <c r="H628" i="1"/>
  <c r="I629" i="1"/>
  <c r="G753" i="1"/>
  <c r="G749" i="1" s="1"/>
  <c r="G1307" i="1"/>
  <c r="I16" i="1"/>
  <c r="G76" i="1"/>
  <c r="I96" i="1"/>
  <c r="I109" i="1"/>
  <c r="G181" i="1"/>
  <c r="I211" i="1"/>
  <c r="I238" i="1"/>
  <c r="G272" i="1"/>
  <c r="I295" i="1"/>
  <c r="G318" i="1"/>
  <c r="H387" i="1"/>
  <c r="I388" i="1"/>
  <c r="H408" i="1"/>
  <c r="I409" i="1"/>
  <c r="G458" i="1"/>
  <c r="G476" i="1"/>
  <c r="H517" i="1"/>
  <c r="I518" i="1"/>
  <c r="H536" i="1"/>
  <c r="I537" i="1"/>
  <c r="H569" i="1"/>
  <c r="I569" i="1" s="1"/>
  <c r="I570" i="1"/>
  <c r="I586" i="1"/>
  <c r="I599" i="1"/>
  <c r="I610" i="1"/>
  <c r="I640" i="1"/>
  <c r="I675" i="1"/>
  <c r="I703" i="1"/>
  <c r="I712" i="1"/>
  <c r="H728" i="1"/>
  <c r="I729" i="1"/>
  <c r="H742" i="1"/>
  <c r="I743" i="1"/>
  <c r="H767" i="1"/>
  <c r="I768" i="1"/>
  <c r="G784" i="1"/>
  <c r="G868" i="1"/>
  <c r="G904" i="1"/>
  <c r="G917" i="1"/>
  <c r="G935" i="1"/>
  <c r="H966" i="1"/>
  <c r="I967" i="1"/>
  <c r="H975" i="1"/>
  <c r="I976" i="1"/>
  <c r="G997" i="1"/>
  <c r="I1019" i="1"/>
  <c r="I1039" i="1"/>
  <c r="G1071" i="1"/>
  <c r="G1145" i="1"/>
  <c r="G1163" i="1"/>
  <c r="G1219" i="1"/>
  <c r="I1266" i="1"/>
  <c r="I1288" i="1"/>
  <c r="I1302" i="1"/>
  <c r="I1320" i="1"/>
  <c r="G1336" i="1"/>
  <c r="G1356" i="1"/>
  <c r="H1376" i="1"/>
  <c r="I1376" i="1" s="1"/>
  <c r="I1377" i="1"/>
  <c r="G942" i="1"/>
  <c r="G1196" i="1"/>
  <c r="H1296" i="1"/>
  <c r="I1297" i="1"/>
  <c r="H76" i="1"/>
  <c r="I77" i="1"/>
  <c r="I283" i="1"/>
  <c r="H318" i="1"/>
  <c r="I319" i="1"/>
  <c r="I336" i="1"/>
  <c r="I351" i="1"/>
  <c r="I377" i="1"/>
  <c r="G392" i="1"/>
  <c r="G430" i="1"/>
  <c r="G429" i="1" s="1"/>
  <c r="H458" i="1"/>
  <c r="I459" i="1"/>
  <c r="H476" i="1"/>
  <c r="I477" i="1"/>
  <c r="G521" i="1"/>
  <c r="I563" i="1"/>
  <c r="G576" i="1"/>
  <c r="I677" i="1"/>
  <c r="H784" i="1"/>
  <c r="I785" i="1"/>
  <c r="I820" i="1"/>
  <c r="H838" i="1"/>
  <c r="I839" i="1"/>
  <c r="H852" i="1"/>
  <c r="I853" i="1"/>
  <c r="H868" i="1"/>
  <c r="I869" i="1"/>
  <c r="H904" i="1"/>
  <c r="I905" i="1"/>
  <c r="H917" i="1"/>
  <c r="I918" i="1"/>
  <c r="H935" i="1"/>
  <c r="I936" i="1"/>
  <c r="H997" i="1"/>
  <c r="I998" i="1"/>
  <c r="H1071" i="1"/>
  <c r="I1072" i="1"/>
  <c r="I1115" i="1"/>
  <c r="I1132" i="1"/>
  <c r="H1145" i="1"/>
  <c r="I1146" i="1"/>
  <c r="G1179" i="1"/>
  <c r="G1193" i="1"/>
  <c r="H1219" i="1"/>
  <c r="I1220" i="1"/>
  <c r="I1235" i="1"/>
  <c r="G1269" i="1"/>
  <c r="H1336" i="1"/>
  <c r="I1337" i="1"/>
  <c r="H1356" i="1"/>
  <c r="I1357" i="1"/>
  <c r="I1369" i="1"/>
  <c r="H1379" i="1"/>
  <c r="I1380" i="1"/>
  <c r="G20" i="1"/>
  <c r="G824" i="1"/>
  <c r="H1347" i="1"/>
  <c r="I1348" i="1"/>
  <c r="H54" i="1"/>
  <c r="I55" i="1"/>
  <c r="I18" i="1"/>
  <c r="G79" i="1"/>
  <c r="H131" i="1"/>
  <c r="I132" i="1"/>
  <c r="G169" i="1"/>
  <c r="G188" i="1"/>
  <c r="I225" i="1"/>
  <c r="G240" i="1"/>
  <c r="G258" i="1"/>
  <c r="I307" i="1"/>
  <c r="G323" i="1"/>
  <c r="H379" i="1"/>
  <c r="I380" i="1"/>
  <c r="H392" i="1"/>
  <c r="I393" i="1"/>
  <c r="I412" i="1"/>
  <c r="G479" i="1"/>
  <c r="H521" i="1"/>
  <c r="I522" i="1"/>
  <c r="H576" i="1"/>
  <c r="I577" i="1"/>
  <c r="I654" i="1"/>
  <c r="I718" i="1"/>
  <c r="I731" i="1"/>
  <c r="I771" i="1"/>
  <c r="G792" i="1"/>
  <c r="H884" i="1"/>
  <c r="I885" i="1"/>
  <c r="G907" i="1"/>
  <c r="H953" i="1"/>
  <c r="I970" i="1"/>
  <c r="G1004" i="1"/>
  <c r="I1021" i="1"/>
  <c r="G1042" i="1"/>
  <c r="H1078" i="1"/>
  <c r="I1079" i="1"/>
  <c r="H1152" i="1"/>
  <c r="H1179" i="1"/>
  <c r="I1180" i="1"/>
  <c r="H1193" i="1"/>
  <c r="I1194" i="1"/>
  <c r="G1227" i="1"/>
  <c r="H1241" i="1"/>
  <c r="I1242" i="1"/>
  <c r="I1260" i="1"/>
  <c r="H1269" i="1"/>
  <c r="I1270" i="1"/>
  <c r="I1290" i="1"/>
  <c r="I1322" i="1"/>
  <c r="G1344" i="1"/>
  <c r="G1379" i="1"/>
  <c r="G1375" i="1" s="1"/>
  <c r="G1027" i="1"/>
  <c r="G983" i="1"/>
  <c r="H28" i="1"/>
  <c r="G95" i="1"/>
  <c r="G108" i="1"/>
  <c r="G57" i="1"/>
  <c r="G464" i="1"/>
  <c r="H588" i="1"/>
  <c r="G717" i="1"/>
  <c r="G248" i="1"/>
  <c r="H464" i="1"/>
  <c r="G294" i="1"/>
  <c r="G420" i="1"/>
  <c r="G619" i="1"/>
  <c r="H871" i="1"/>
  <c r="H896" i="1"/>
  <c r="G1230" i="1"/>
  <c r="G925" i="1"/>
  <c r="G235" i="1"/>
  <c r="H248" i="1"/>
  <c r="H910" i="1"/>
  <c r="G1105" i="1"/>
  <c r="H1131" i="1"/>
  <c r="G1287" i="1"/>
  <c r="H1255" i="1"/>
  <c r="H1287" i="1"/>
  <c r="H57" i="1"/>
  <c r="G1361" i="1"/>
  <c r="G210" i="1"/>
  <c r="G327" i="1"/>
  <c r="H1027" i="1"/>
  <c r="G1241" i="1"/>
  <c r="H272" i="1"/>
  <c r="H420" i="1"/>
  <c r="H108" i="1"/>
  <c r="H235" i="1"/>
  <c r="H327" i="1"/>
  <c r="H619" i="1"/>
  <c r="G767" i="1"/>
  <c r="H1230" i="1"/>
  <c r="G12" i="1"/>
  <c r="G562" i="1"/>
  <c r="G636" i="1"/>
  <c r="G707" i="1"/>
  <c r="G1368" i="1"/>
  <c r="H149" i="1"/>
  <c r="G371" i="1"/>
  <c r="H562" i="1"/>
  <c r="G1185" i="1"/>
  <c r="H1185" i="1"/>
  <c r="G335" i="1"/>
  <c r="H371" i="1"/>
  <c r="H796" i="1"/>
  <c r="G1315" i="1"/>
  <c r="H1368" i="1"/>
  <c r="G40" i="1"/>
  <c r="G160" i="1"/>
  <c r="H335" i="1"/>
  <c r="H541" i="1"/>
  <c r="G796" i="1"/>
  <c r="H1092" i="1"/>
  <c r="G218" i="1"/>
  <c r="H452" i="1"/>
  <c r="H816" i="1"/>
  <c r="G1131" i="1"/>
  <c r="H1166" i="1"/>
  <c r="G541" i="1"/>
  <c r="G728" i="1"/>
  <c r="H1112" i="1"/>
  <c r="H1361" i="1"/>
  <c r="H40" i="1"/>
  <c r="H594" i="1"/>
  <c r="H95" i="1"/>
  <c r="H218" i="1"/>
  <c r="H605" i="1"/>
  <c r="H707" i="1"/>
  <c r="H717" i="1"/>
  <c r="H294" i="1"/>
  <c r="G149" i="1"/>
  <c r="H160" i="1"/>
  <c r="H636" i="1"/>
  <c r="H210" i="1"/>
  <c r="H431" i="1"/>
  <c r="G553" i="1"/>
  <c r="I553" i="1" s="1"/>
  <c r="G871" i="1"/>
  <c r="H925" i="1"/>
  <c r="G838" i="1"/>
  <c r="G852" i="1"/>
  <c r="G504" i="1"/>
  <c r="G495" i="1" s="1"/>
  <c r="G816" i="1"/>
  <c r="G1092" i="1"/>
  <c r="G1112" i="1"/>
  <c r="G889" i="1"/>
  <c r="H984" i="1"/>
  <c r="G1255" i="1"/>
  <c r="G1166" i="1"/>
  <c r="G896" i="1"/>
  <c r="H1105" i="1"/>
  <c r="H1315" i="1"/>
  <c r="H145" i="1" l="1"/>
  <c r="G145" i="1"/>
  <c r="H949" i="1"/>
  <c r="I1296" i="1"/>
  <c r="I383" i="1"/>
  <c r="I76" i="1"/>
  <c r="H334" i="1"/>
  <c r="G334" i="1"/>
  <c r="G1119" i="1"/>
  <c r="G475" i="1"/>
  <c r="H848" i="1"/>
  <c r="I1299" i="1"/>
  <c r="I379" i="1"/>
  <c r="I1160" i="1"/>
  <c r="H1343" i="1"/>
  <c r="H1342" i="1" s="1"/>
  <c r="G580" i="1"/>
  <c r="I181" i="1"/>
  <c r="H257" i="1"/>
  <c r="I476" i="1"/>
  <c r="I739" i="1"/>
  <c r="I910" i="1"/>
  <c r="H749" i="1"/>
  <c r="H748" i="1" s="1"/>
  <c r="H1041" i="1"/>
  <c r="H1295" i="1"/>
  <c r="H1085" i="1"/>
  <c r="H1084" i="1" s="1"/>
  <c r="H1226" i="1"/>
  <c r="H1225" i="1" s="1"/>
  <c r="G1192" i="1"/>
  <c r="I868" i="1"/>
  <c r="I1287" i="1"/>
  <c r="I849" i="1"/>
  <c r="G75" i="1"/>
  <c r="H1375" i="1"/>
  <c r="I1375" i="1" s="1"/>
  <c r="I524" i="1"/>
  <c r="G520" i="1"/>
  <c r="I1123" i="1"/>
  <c r="I514" i="1"/>
  <c r="G1041" i="1"/>
  <c r="H75" i="1"/>
  <c r="H580" i="1"/>
  <c r="G903" i="1"/>
  <c r="G404" i="1"/>
  <c r="G1360" i="1"/>
  <c r="G1359" i="1" s="1"/>
  <c r="I408" i="1"/>
  <c r="H475" i="1"/>
  <c r="I1368" i="1"/>
  <c r="I517" i="1"/>
  <c r="H1011" i="1"/>
  <c r="H1010" i="1" s="1"/>
  <c r="I405" i="1"/>
  <c r="G257" i="1"/>
  <c r="I318" i="1"/>
  <c r="I315" i="1"/>
  <c r="I387" i="1"/>
  <c r="H520" i="1"/>
  <c r="I953" i="1"/>
  <c r="H1283" i="1"/>
  <c r="H1282" i="1" s="1"/>
  <c r="I1230" i="1"/>
  <c r="I588" i="1"/>
  <c r="I904" i="1"/>
  <c r="I371" i="1"/>
  <c r="G1011" i="1"/>
  <c r="I54" i="1"/>
  <c r="I950" i="1"/>
  <c r="I907" i="1"/>
  <c r="I1092" i="1"/>
  <c r="I149" i="1"/>
  <c r="G1343" i="1"/>
  <c r="I1112" i="1"/>
  <c r="I79" i="1"/>
  <c r="H404" i="1"/>
  <c r="I521" i="1"/>
  <c r="G428" i="1"/>
  <c r="I966" i="1"/>
  <c r="I146" i="1"/>
  <c r="I495" i="1"/>
  <c r="H1178" i="1"/>
  <c r="I1179" i="1"/>
  <c r="G168" i="1"/>
  <c r="H1066" i="1"/>
  <c r="I1067" i="1"/>
  <c r="H82" i="1"/>
  <c r="I83" i="1"/>
  <c r="H209" i="1"/>
  <c r="I210" i="1"/>
  <c r="H1360" i="1"/>
  <c r="I1361" i="1"/>
  <c r="H1159" i="1"/>
  <c r="I1166" i="1"/>
  <c r="H1203" i="1"/>
  <c r="I1204" i="1"/>
  <c r="G39" i="1"/>
  <c r="H561" i="1"/>
  <c r="I562" i="1"/>
  <c r="G965" i="1"/>
  <c r="G247" i="1"/>
  <c r="G94" i="1"/>
  <c r="H1151" i="1"/>
  <c r="I1152" i="1"/>
  <c r="I392" i="1"/>
  <c r="H1218" i="1"/>
  <c r="I1219" i="1"/>
  <c r="G1178" i="1"/>
  <c r="H1070" i="1"/>
  <c r="I1071" i="1"/>
  <c r="H916" i="1"/>
  <c r="I917" i="1"/>
  <c r="H837" i="1"/>
  <c r="I838" i="1"/>
  <c r="H974" i="1"/>
  <c r="I975" i="1"/>
  <c r="G934" i="1"/>
  <c r="G783" i="1"/>
  <c r="G1306" i="1"/>
  <c r="H1140" i="1"/>
  <c r="I1141" i="1"/>
  <c r="H829" i="1"/>
  <c r="I830" i="1"/>
  <c r="H87" i="1"/>
  <c r="I88" i="1"/>
  <c r="G1050" i="1"/>
  <c r="G87" i="1"/>
  <c r="G1295" i="1"/>
  <c r="I723" i="1"/>
  <c r="H139" i="1"/>
  <c r="I140" i="1"/>
  <c r="H1306" i="1"/>
  <c r="I1307" i="1"/>
  <c r="I1042" i="1"/>
  <c r="H187" i="1"/>
  <c r="I188" i="1"/>
  <c r="H399" i="1"/>
  <c r="I400" i="1"/>
  <c r="G1159" i="1"/>
  <c r="H39" i="1"/>
  <c r="I40" i="1"/>
  <c r="H271" i="1"/>
  <c r="I272" i="1"/>
  <c r="H1314" i="1"/>
  <c r="I1315" i="1"/>
  <c r="H924" i="1"/>
  <c r="I925" i="1"/>
  <c r="H635" i="1"/>
  <c r="I636" i="1"/>
  <c r="H604" i="1"/>
  <c r="I605" i="1"/>
  <c r="G1130" i="1"/>
  <c r="G635" i="1"/>
  <c r="H326" i="1"/>
  <c r="I327" i="1"/>
  <c r="G1240" i="1"/>
  <c r="H738" i="1"/>
  <c r="H888" i="1"/>
  <c r="I896" i="1"/>
  <c r="H27" i="1"/>
  <c r="I28" i="1"/>
  <c r="G791" i="1"/>
  <c r="G322" i="1"/>
  <c r="I1347" i="1"/>
  <c r="G1335" i="1"/>
  <c r="G63" i="1"/>
  <c r="H1050" i="1"/>
  <c r="I1051" i="1"/>
  <c r="I889" i="1"/>
  <c r="H201" i="1"/>
  <c r="I202" i="1"/>
  <c r="G1140" i="1"/>
  <c r="I504" i="1"/>
  <c r="H173" i="1"/>
  <c r="I174" i="1"/>
  <c r="H33" i="1"/>
  <c r="I33" i="1" s="1"/>
  <c r="I34" i="1"/>
  <c r="H1211" i="1"/>
  <c r="I1211" i="1" s="1"/>
  <c r="I1212" i="1"/>
  <c r="I1086" i="1"/>
  <c r="I1012" i="1"/>
  <c r="H941" i="1"/>
  <c r="I942" i="1"/>
  <c r="H857" i="1"/>
  <c r="I858" i="1"/>
  <c r="G194" i="1"/>
  <c r="H63" i="1"/>
  <c r="I64" i="1"/>
  <c r="G82" i="1"/>
  <c r="G627" i="1"/>
  <c r="H1324" i="1"/>
  <c r="I1325" i="1"/>
  <c r="H1240" i="1"/>
  <c r="I1241" i="1"/>
  <c r="I1379" i="1"/>
  <c r="H494" i="1"/>
  <c r="H1035" i="1"/>
  <c r="I1036" i="1"/>
  <c r="G1314" i="1"/>
  <c r="G561" i="1"/>
  <c r="H234" i="1"/>
  <c r="I235" i="1"/>
  <c r="H1026" i="1"/>
  <c r="I1027" i="1"/>
  <c r="H53" i="1"/>
  <c r="I57" i="1"/>
  <c r="G279" i="1"/>
  <c r="I871" i="1"/>
  <c r="G982" i="1"/>
  <c r="H1077" i="1"/>
  <c r="I1078" i="1"/>
  <c r="H1355" i="1"/>
  <c r="I1356" i="1"/>
  <c r="G1218" i="1"/>
  <c r="G1144" i="1"/>
  <c r="H766" i="1"/>
  <c r="I767" i="1"/>
  <c r="G482" i="1"/>
  <c r="G1264" i="1"/>
  <c r="I1264" i="1" s="1"/>
  <c r="G974" i="1"/>
  <c r="H775" i="1"/>
  <c r="I776" i="1"/>
  <c r="G285" i="1"/>
  <c r="G1151" i="1"/>
  <c r="I1265" i="1"/>
  <c r="I1089" i="1"/>
  <c r="G992" i="1"/>
  <c r="G775" i="1"/>
  <c r="G593" i="1"/>
  <c r="I1284" i="1"/>
  <c r="G604" i="1"/>
  <c r="H482" i="1"/>
  <c r="I483" i="1"/>
  <c r="I261" i="1"/>
  <c r="G883" i="1"/>
  <c r="I258" i="1"/>
  <c r="H168" i="1"/>
  <c r="I169" i="1"/>
  <c r="H618" i="1"/>
  <c r="I619" i="1"/>
  <c r="G201" i="1"/>
  <c r="G959" i="1"/>
  <c r="G463" i="1"/>
  <c r="G1268" i="1"/>
  <c r="H783" i="1"/>
  <c r="I784" i="1"/>
  <c r="G916" i="1"/>
  <c r="H535" i="1"/>
  <c r="I536" i="1"/>
  <c r="G227" i="1"/>
  <c r="I1018" i="1"/>
  <c r="H551" i="1"/>
  <c r="H487" i="1"/>
  <c r="I488" i="1"/>
  <c r="H179" i="1"/>
  <c r="G829" i="1"/>
  <c r="H285" i="1"/>
  <c r="I286" i="1"/>
  <c r="G69" i="1"/>
  <c r="I20" i="1"/>
  <c r="I753" i="1"/>
  <c r="G530" i="1"/>
  <c r="I1344" i="1"/>
  <c r="I1227" i="1"/>
  <c r="G414" i="1"/>
  <c r="G26" i="1"/>
  <c r="G209" i="1"/>
  <c r="H965" i="1"/>
  <c r="I969" i="1"/>
  <c r="H265" i="1"/>
  <c r="I266" i="1"/>
  <c r="H293" i="1"/>
  <c r="I294" i="1"/>
  <c r="H279" i="1"/>
  <c r="I280" i="1"/>
  <c r="G795" i="1"/>
  <c r="G11" i="1"/>
  <c r="H247" i="1"/>
  <c r="I248" i="1"/>
  <c r="G1104" i="1"/>
  <c r="G837" i="1"/>
  <c r="H159" i="1"/>
  <c r="I160" i="1"/>
  <c r="H716" i="1"/>
  <c r="I717" i="1"/>
  <c r="H217" i="1"/>
  <c r="I218" i="1"/>
  <c r="G540" i="1"/>
  <c r="H540" i="1"/>
  <c r="I541" i="1"/>
  <c r="H795" i="1"/>
  <c r="I796" i="1"/>
  <c r="G1184" i="1"/>
  <c r="G326" i="1"/>
  <c r="H1254" i="1"/>
  <c r="I1255" i="1"/>
  <c r="G234" i="1"/>
  <c r="G1026" i="1"/>
  <c r="H1268" i="1"/>
  <c r="I1269" i="1"/>
  <c r="H883" i="1"/>
  <c r="I884" i="1"/>
  <c r="G187" i="1"/>
  <c r="H1335" i="1"/>
  <c r="I1336" i="1"/>
  <c r="H1144" i="1"/>
  <c r="I1145" i="1"/>
  <c r="I742" i="1"/>
  <c r="G271" i="1"/>
  <c r="H414" i="1"/>
  <c r="I415" i="1"/>
  <c r="H1246" i="1"/>
  <c r="I1247" i="1"/>
  <c r="H758" i="1"/>
  <c r="I759" i="1"/>
  <c r="G1328" i="1"/>
  <c r="I1328" i="1" s="1"/>
  <c r="I681" i="1"/>
  <c r="G487" i="1"/>
  <c r="G857" i="1"/>
  <c r="I824" i="1"/>
  <c r="G173" i="1"/>
  <c r="H1003" i="1"/>
  <c r="I1004" i="1"/>
  <c r="H791" i="1"/>
  <c r="I792" i="1"/>
  <c r="I240" i="1"/>
  <c r="G808" i="1"/>
  <c r="H430" i="1"/>
  <c r="H429" i="1" s="1"/>
  <c r="I431" i="1"/>
  <c r="H463" i="1"/>
  <c r="I464" i="1"/>
  <c r="G941" i="1"/>
  <c r="G1254" i="1"/>
  <c r="H1104" i="1"/>
  <c r="I1105" i="1"/>
  <c r="G552" i="1"/>
  <c r="G727" i="1"/>
  <c r="H1184" i="1"/>
  <c r="I1185" i="1"/>
  <c r="G1085" i="1"/>
  <c r="I707" i="1"/>
  <c r="I452" i="1"/>
  <c r="I335" i="1"/>
  <c r="G748" i="1"/>
  <c r="H864" i="1"/>
  <c r="G766" i="1"/>
  <c r="H1058" i="1"/>
  <c r="I1059" i="1"/>
  <c r="G1283" i="1"/>
  <c r="G924" i="1"/>
  <c r="G419" i="1"/>
  <c r="H1192" i="1"/>
  <c r="I1193" i="1"/>
  <c r="G1003" i="1"/>
  <c r="H575" i="1"/>
  <c r="I576" i="1"/>
  <c r="H130" i="1"/>
  <c r="I131" i="1"/>
  <c r="H457" i="1"/>
  <c r="I458" i="1"/>
  <c r="G1070" i="1"/>
  <c r="G457" i="1"/>
  <c r="G180" i="1"/>
  <c r="H627" i="1"/>
  <c r="I628" i="1"/>
  <c r="I1015" i="1"/>
  <c r="H471" i="1"/>
  <c r="I472" i="1"/>
  <c r="G265" i="1"/>
  <c r="G1275" i="1"/>
  <c r="G1066" i="1"/>
  <c r="H959" i="1"/>
  <c r="I960" i="1"/>
  <c r="I865" i="1"/>
  <c r="G758" i="1"/>
  <c r="H1119" i="1"/>
  <c r="I1120" i="1"/>
  <c r="H227" i="1"/>
  <c r="I228" i="1"/>
  <c r="H1275" i="1"/>
  <c r="I1276" i="1"/>
  <c r="I1196" i="1"/>
  <c r="I479" i="1"/>
  <c r="G130" i="1"/>
  <c r="H69" i="1"/>
  <c r="I70" i="1"/>
  <c r="I1045" i="1"/>
  <c r="G107" i="1"/>
  <c r="G575" i="1"/>
  <c r="H992" i="1"/>
  <c r="I993" i="1"/>
  <c r="G471" i="1"/>
  <c r="G1203" i="1"/>
  <c r="G864" i="1"/>
  <c r="H983" i="1"/>
  <c r="I984" i="1"/>
  <c r="G848" i="1"/>
  <c r="H815" i="1"/>
  <c r="I816" i="1"/>
  <c r="H107" i="1"/>
  <c r="I108" i="1"/>
  <c r="G618" i="1"/>
  <c r="G1035" i="1"/>
  <c r="H94" i="1"/>
  <c r="I95" i="1"/>
  <c r="G1226" i="1"/>
  <c r="G1058" i="1"/>
  <c r="G815" i="1"/>
  <c r="H903" i="1"/>
  <c r="H12" i="1"/>
  <c r="I13" i="1"/>
  <c r="H593" i="1"/>
  <c r="I594" i="1"/>
  <c r="G217" i="1"/>
  <c r="G159" i="1"/>
  <c r="G716" i="1"/>
  <c r="I688" i="1"/>
  <c r="H419" i="1"/>
  <c r="I420" i="1"/>
  <c r="H1130" i="1"/>
  <c r="I1131" i="1"/>
  <c r="G293" i="1"/>
  <c r="G53" i="1"/>
  <c r="H996" i="1"/>
  <c r="I997" i="1"/>
  <c r="H934" i="1"/>
  <c r="I935" i="1"/>
  <c r="I852" i="1"/>
  <c r="G1355" i="1"/>
  <c r="G996" i="1"/>
  <c r="H727" i="1"/>
  <c r="I728" i="1"/>
  <c r="G139" i="1"/>
  <c r="I1163" i="1"/>
  <c r="G535" i="1"/>
  <c r="G1246" i="1"/>
  <c r="H530" i="1"/>
  <c r="I531" i="1"/>
  <c r="H808" i="1"/>
  <c r="I809" i="1"/>
  <c r="G738" i="1"/>
  <c r="H194" i="1"/>
  <c r="I195" i="1"/>
  <c r="G1324" i="1"/>
  <c r="G1077" i="1"/>
  <c r="G399" i="1"/>
  <c r="H322" i="1"/>
  <c r="I323" i="1"/>
  <c r="I581" i="1"/>
  <c r="H687" i="1"/>
  <c r="G687" i="1"/>
  <c r="G888" i="1"/>
  <c r="I593" i="1" l="1"/>
  <c r="I1119" i="1"/>
  <c r="I1295" i="1"/>
  <c r="I749" i="1"/>
  <c r="I475" i="1"/>
  <c r="G579" i="1"/>
  <c r="G403" i="1"/>
  <c r="I520" i="1"/>
  <c r="I1343" i="1"/>
  <c r="I257" i="1"/>
  <c r="G1183" i="1"/>
  <c r="G1182" i="1" s="1"/>
  <c r="I1192" i="1"/>
  <c r="I1041" i="1"/>
  <c r="I934" i="1"/>
  <c r="G1034" i="1"/>
  <c r="G1033" i="1" s="1"/>
  <c r="I727" i="1"/>
  <c r="I808" i="1"/>
  <c r="I404" i="1"/>
  <c r="H74" i="1"/>
  <c r="I992" i="1"/>
  <c r="I1268" i="1"/>
  <c r="I903" i="1"/>
  <c r="I75" i="1"/>
  <c r="I1011" i="1"/>
  <c r="G74" i="1"/>
  <c r="I1306" i="1"/>
  <c r="I580" i="1"/>
  <c r="I775" i="1"/>
  <c r="I227" i="1"/>
  <c r="I279" i="1"/>
  <c r="I285" i="1"/>
  <c r="I627" i="1"/>
  <c r="I419" i="1"/>
  <c r="H208" i="1"/>
  <c r="H207" i="1" s="1"/>
  <c r="I791" i="1"/>
  <c r="G1010" i="1"/>
  <c r="H1294" i="1"/>
  <c r="H1293" i="1" s="1"/>
  <c r="I414" i="1"/>
  <c r="G1342" i="1"/>
  <c r="I1342" i="1" s="1"/>
  <c r="I530" i="1"/>
  <c r="H579" i="1"/>
  <c r="I63" i="1"/>
  <c r="H233" i="1"/>
  <c r="I234" i="1"/>
  <c r="G782" i="1"/>
  <c r="H686" i="1"/>
  <c r="I687" i="1"/>
  <c r="G179" i="1"/>
  <c r="I179" i="1" s="1"/>
  <c r="H1002" i="1"/>
  <c r="I1003" i="1"/>
  <c r="I1246" i="1"/>
  <c r="H1341" i="1"/>
  <c r="I217" i="1"/>
  <c r="H292" i="1"/>
  <c r="I293" i="1"/>
  <c r="I965" i="1"/>
  <c r="H964" i="1"/>
  <c r="G915" i="1"/>
  <c r="H403" i="1"/>
  <c r="H1076" i="1"/>
  <c r="I1077" i="1"/>
  <c r="G193" i="1"/>
  <c r="I888" i="1"/>
  <c r="H887" i="1"/>
  <c r="H186" i="1"/>
  <c r="I187" i="1"/>
  <c r="H915" i="1"/>
  <c r="I916" i="1"/>
  <c r="I1360" i="1"/>
  <c r="H1359" i="1"/>
  <c r="I1066" i="1"/>
  <c r="I430" i="1"/>
  <c r="H1217" i="1"/>
  <c r="I1218" i="1"/>
  <c r="I996" i="1"/>
  <c r="I848" i="1"/>
  <c r="H144" i="1"/>
  <c r="I145" i="1"/>
  <c r="G814" i="1"/>
  <c r="H814" i="1"/>
  <c r="I815" i="1"/>
  <c r="H982" i="1"/>
  <c r="I983" i="1"/>
  <c r="H958" i="1"/>
  <c r="I959" i="1"/>
  <c r="G1274" i="1"/>
  <c r="G1002" i="1"/>
  <c r="G923" i="1"/>
  <c r="G922" i="1" s="1"/>
  <c r="G765" i="1"/>
  <c r="I1184" i="1"/>
  <c r="H1183" i="1"/>
  <c r="H1103" i="1"/>
  <c r="I1104" i="1"/>
  <c r="I463" i="1"/>
  <c r="H462" i="1"/>
  <c r="G172" i="1"/>
  <c r="G233" i="1"/>
  <c r="H529" i="1"/>
  <c r="I540" i="1"/>
  <c r="G10" i="1"/>
  <c r="G828" i="1"/>
  <c r="G882" i="1"/>
  <c r="G1334" i="1"/>
  <c r="I738" i="1"/>
  <c r="G634" i="1"/>
  <c r="G86" i="1"/>
  <c r="G1049" i="1"/>
  <c r="I1140" i="1"/>
  <c r="G208" i="1"/>
  <c r="G333" i="1"/>
  <c r="G887" i="1"/>
  <c r="H193" i="1"/>
  <c r="I194" i="1"/>
  <c r="G1354" i="1"/>
  <c r="G1353" i="1" s="1"/>
  <c r="G144" i="1"/>
  <c r="G574" i="1"/>
  <c r="H68" i="1"/>
  <c r="I69" i="1"/>
  <c r="H863" i="1"/>
  <c r="I864" i="1"/>
  <c r="G1084" i="1"/>
  <c r="I1084" i="1" s="1"/>
  <c r="G1025" i="1"/>
  <c r="H715" i="1"/>
  <c r="I716" i="1"/>
  <c r="G1103" i="1"/>
  <c r="H782" i="1"/>
  <c r="I783" i="1"/>
  <c r="H617" i="1"/>
  <c r="I618" i="1"/>
  <c r="G1150" i="1"/>
  <c r="G1217" i="1"/>
  <c r="G560" i="1"/>
  <c r="H1034" i="1"/>
  <c r="I1035" i="1"/>
  <c r="I857" i="1"/>
  <c r="H603" i="1"/>
  <c r="I604" i="1"/>
  <c r="G1158" i="1"/>
  <c r="H138" i="1"/>
  <c r="I139" i="1"/>
  <c r="I1070" i="1"/>
  <c r="G246" i="1"/>
  <c r="G38" i="1"/>
  <c r="I209" i="1"/>
  <c r="H321" i="1"/>
  <c r="I322" i="1"/>
  <c r="G836" i="1"/>
  <c r="H178" i="1"/>
  <c r="G321" i="1"/>
  <c r="H38" i="1"/>
  <c r="I39" i="1"/>
  <c r="G93" i="1"/>
  <c r="G617" i="1"/>
  <c r="H1274" i="1"/>
  <c r="I1275" i="1"/>
  <c r="G186" i="1"/>
  <c r="H1253" i="1"/>
  <c r="I1254" i="1"/>
  <c r="H747" i="1"/>
  <c r="I748" i="1"/>
  <c r="G68" i="1"/>
  <c r="H486" i="1"/>
  <c r="I487" i="1"/>
  <c r="G958" i="1"/>
  <c r="I53" i="1"/>
  <c r="I1324" i="1"/>
  <c r="H1049" i="1"/>
  <c r="I1050" i="1"/>
  <c r="H86" i="1"/>
  <c r="I87" i="1"/>
  <c r="I1085" i="1"/>
  <c r="G167" i="1"/>
  <c r="G494" i="1"/>
  <c r="I494" i="1" s="1"/>
  <c r="G427" i="1"/>
  <c r="G1202" i="1"/>
  <c r="G1201" i="1" s="1"/>
  <c r="G551" i="1"/>
  <c r="I551" i="1" s="1"/>
  <c r="H1129" i="1"/>
  <c r="I1130" i="1"/>
  <c r="H948" i="1"/>
  <c r="I949" i="1"/>
  <c r="G158" i="1"/>
  <c r="G1057" i="1"/>
  <c r="G863" i="1"/>
  <c r="G757" i="1"/>
  <c r="G264" i="1"/>
  <c r="I457" i="1"/>
  <c r="H129" i="1"/>
  <c r="I130" i="1"/>
  <c r="G1282" i="1"/>
  <c r="I1282" i="1" s="1"/>
  <c r="G1253" i="1"/>
  <c r="I1283" i="1"/>
  <c r="G486" i="1"/>
  <c r="H757" i="1"/>
  <c r="I758" i="1"/>
  <c r="I1144" i="1"/>
  <c r="H158" i="1"/>
  <c r="I159" i="1"/>
  <c r="G790" i="1"/>
  <c r="H264" i="1"/>
  <c r="I265" i="1"/>
  <c r="I552" i="1"/>
  <c r="G462" i="1"/>
  <c r="I482" i="1"/>
  <c r="H765" i="1"/>
  <c r="I766" i="1"/>
  <c r="H493" i="1"/>
  <c r="H940" i="1"/>
  <c r="I941" i="1"/>
  <c r="H26" i="1"/>
  <c r="I27" i="1"/>
  <c r="G1239" i="1"/>
  <c r="H634" i="1"/>
  <c r="I635" i="1"/>
  <c r="I974" i="1"/>
  <c r="H1150" i="1"/>
  <c r="I1151" i="1"/>
  <c r="H560" i="1"/>
  <c r="I561" i="1"/>
  <c r="H1202" i="1"/>
  <c r="H1201" i="1" s="1"/>
  <c r="I1203" i="1"/>
  <c r="H1083" i="1"/>
  <c r="H93" i="1"/>
  <c r="I94" i="1"/>
  <c r="G747" i="1"/>
  <c r="G270" i="1"/>
  <c r="H790" i="1"/>
  <c r="I795" i="1"/>
  <c r="G603" i="1"/>
  <c r="I1240" i="1"/>
  <c r="H1239" i="1"/>
  <c r="H11" i="1"/>
  <c r="I12" i="1"/>
  <c r="G1225" i="1"/>
  <c r="I1225" i="1" s="1"/>
  <c r="I107" i="1"/>
  <c r="G129" i="1"/>
  <c r="H1281" i="1"/>
  <c r="H882" i="1"/>
  <c r="I883" i="1"/>
  <c r="G25" i="1"/>
  <c r="G529" i="1"/>
  <c r="H550" i="1"/>
  <c r="I535" i="1"/>
  <c r="H167" i="1"/>
  <c r="I168" i="1"/>
  <c r="G981" i="1"/>
  <c r="H1025" i="1"/>
  <c r="I1026" i="1"/>
  <c r="I1226" i="1"/>
  <c r="H1313" i="1"/>
  <c r="I1314" i="1"/>
  <c r="H270" i="1"/>
  <c r="I271" i="1"/>
  <c r="G1177" i="1"/>
  <c r="G964" i="1"/>
  <c r="H1177" i="1"/>
  <c r="I1178" i="1"/>
  <c r="G292" i="1"/>
  <c r="G940" i="1"/>
  <c r="H828" i="1"/>
  <c r="I829" i="1"/>
  <c r="G686" i="1"/>
  <c r="G1076" i="1"/>
  <c r="G715" i="1"/>
  <c r="H333" i="1"/>
  <c r="I334" i="1"/>
  <c r="G138" i="1"/>
  <c r="I471" i="1"/>
  <c r="H574" i="1"/>
  <c r="I575" i="1"/>
  <c r="H1057" i="1"/>
  <c r="I1058" i="1"/>
  <c r="H1334" i="1"/>
  <c r="I1335" i="1"/>
  <c r="H246" i="1"/>
  <c r="I247" i="1"/>
  <c r="I180" i="1"/>
  <c r="G200" i="1"/>
  <c r="H1354" i="1"/>
  <c r="I1355" i="1"/>
  <c r="G1313" i="1"/>
  <c r="H1224" i="1"/>
  <c r="H172" i="1"/>
  <c r="I173" i="1"/>
  <c r="H200" i="1"/>
  <c r="I201" i="1"/>
  <c r="I326" i="1"/>
  <c r="G1129" i="1"/>
  <c r="H923" i="1"/>
  <c r="H922" i="1" s="1"/>
  <c r="I924" i="1"/>
  <c r="I399" i="1"/>
  <c r="G1294" i="1"/>
  <c r="G948" i="1"/>
  <c r="H836" i="1"/>
  <c r="I837" i="1"/>
  <c r="H1158" i="1"/>
  <c r="I1159" i="1"/>
  <c r="I82" i="1"/>
  <c r="G73" i="1" l="1"/>
  <c r="H73" i="1"/>
  <c r="G143" i="1"/>
  <c r="I403" i="1"/>
  <c r="I1294" i="1"/>
  <c r="G1009" i="1"/>
  <c r="G1008" i="1" s="1"/>
  <c r="I74" i="1"/>
  <c r="I1010" i="1"/>
  <c r="I1025" i="1"/>
  <c r="I882" i="1"/>
  <c r="I579" i="1"/>
  <c r="I172" i="1"/>
  <c r="I208" i="1"/>
  <c r="I93" i="1"/>
  <c r="G1341" i="1"/>
  <c r="G1340" i="1" s="1"/>
  <c r="I574" i="1"/>
  <c r="I828" i="1"/>
  <c r="I264" i="1"/>
  <c r="I1354" i="1"/>
  <c r="I915" i="1"/>
  <c r="I158" i="1"/>
  <c r="I321" i="1"/>
  <c r="G291" i="1"/>
  <c r="H1280" i="1"/>
  <c r="G764" i="1"/>
  <c r="H963" i="1"/>
  <c r="I964" i="1"/>
  <c r="H137" i="1"/>
  <c r="I138" i="1"/>
  <c r="G1273" i="1"/>
  <c r="H1238" i="1"/>
  <c r="I1239" i="1"/>
  <c r="H1082" i="1"/>
  <c r="I26" i="1"/>
  <c r="H25" i="1"/>
  <c r="H756" i="1"/>
  <c r="I757" i="1"/>
  <c r="G756" i="1"/>
  <c r="G67" i="1"/>
  <c r="G1102" i="1"/>
  <c r="H67" i="1"/>
  <c r="I68" i="1"/>
  <c r="H573" i="1"/>
  <c r="G232" i="1"/>
  <c r="G813" i="1"/>
  <c r="H1252" i="1"/>
  <c r="I1253" i="1"/>
  <c r="G1333" i="1"/>
  <c r="H128" i="1"/>
  <c r="I129" i="1"/>
  <c r="H1273" i="1"/>
  <c r="I1274" i="1"/>
  <c r="G1149" i="1"/>
  <c r="H1157" i="1"/>
  <c r="I1158" i="1"/>
  <c r="G137" i="1"/>
  <c r="G685" i="1"/>
  <c r="G1352" i="1"/>
  <c r="G1176" i="1"/>
  <c r="G1175" i="1" s="1"/>
  <c r="G128" i="1"/>
  <c r="G269" i="1"/>
  <c r="G461" i="1"/>
  <c r="H206" i="1"/>
  <c r="G493" i="1"/>
  <c r="I493" i="1" s="1"/>
  <c r="G185" i="1"/>
  <c r="I38" i="1"/>
  <c r="H37" i="1"/>
  <c r="G835" i="1"/>
  <c r="H1102" i="1"/>
  <c r="I1103" i="1"/>
  <c r="H957" i="1"/>
  <c r="I958" i="1"/>
  <c r="G1032" i="1"/>
  <c r="H291" i="1"/>
  <c r="I292" i="1"/>
  <c r="H685" i="1"/>
  <c r="I686" i="1"/>
  <c r="G1238" i="1"/>
  <c r="G550" i="1"/>
  <c r="I550" i="1" s="1"/>
  <c r="H192" i="1"/>
  <c r="I193" i="1"/>
  <c r="G192" i="1"/>
  <c r="H549" i="1"/>
  <c r="I1202" i="1"/>
  <c r="H939" i="1"/>
  <c r="I940" i="1"/>
  <c r="G616" i="1"/>
  <c r="G245" i="1"/>
  <c r="G1157" i="1"/>
  <c r="G1216" i="1"/>
  <c r="H714" i="1"/>
  <c r="I715" i="1"/>
  <c r="G1083" i="1"/>
  <c r="I1083" i="1" s="1"/>
  <c r="G633" i="1"/>
  <c r="H1182" i="1"/>
  <c r="I1183" i="1"/>
  <c r="I144" i="1"/>
  <c r="H143" i="1"/>
  <c r="H185" i="1"/>
  <c r="I186" i="1"/>
  <c r="G178" i="1"/>
  <c r="G1128" i="1"/>
  <c r="G1075" i="1"/>
  <c r="H461" i="1"/>
  <c r="I462" i="1"/>
  <c r="H10" i="1"/>
  <c r="I11" i="1"/>
  <c r="I86" i="1"/>
  <c r="G37" i="1"/>
  <c r="I836" i="1"/>
  <c r="H835" i="1"/>
  <c r="H199" i="1"/>
  <c r="I200" i="1"/>
  <c r="H1333" i="1"/>
  <c r="I1334" i="1"/>
  <c r="G714" i="1"/>
  <c r="G939" i="1"/>
  <c r="H1176" i="1"/>
  <c r="I1177" i="1"/>
  <c r="I270" i="1"/>
  <c r="H269" i="1"/>
  <c r="G980" i="1"/>
  <c r="G528" i="1"/>
  <c r="H633" i="1"/>
  <c r="I634" i="1"/>
  <c r="G789" i="1"/>
  <c r="G862" i="1"/>
  <c r="H947" i="1"/>
  <c r="I948" i="1"/>
  <c r="I1129" i="1"/>
  <c r="H1128" i="1"/>
  <c r="H1048" i="1"/>
  <c r="I1049" i="1"/>
  <c r="G957" i="1"/>
  <c r="H616" i="1"/>
  <c r="I617" i="1"/>
  <c r="G9" i="1"/>
  <c r="H981" i="1"/>
  <c r="I982" i="1"/>
  <c r="H1216" i="1"/>
  <c r="I1217" i="1"/>
  <c r="H881" i="1"/>
  <c r="I887" i="1"/>
  <c r="H1075" i="1"/>
  <c r="I1076" i="1"/>
  <c r="H789" i="1"/>
  <c r="I790" i="1"/>
  <c r="G207" i="1"/>
  <c r="I207" i="1" s="1"/>
  <c r="G199" i="1"/>
  <c r="I765" i="1"/>
  <c r="H764" i="1"/>
  <c r="G559" i="1"/>
  <c r="G332" i="1"/>
  <c r="G1312" i="1"/>
  <c r="H332" i="1"/>
  <c r="I333" i="1"/>
  <c r="I923" i="1"/>
  <c r="H559" i="1"/>
  <c r="H558" i="1" s="1"/>
  <c r="I560" i="1"/>
  <c r="H492" i="1"/>
  <c r="G166" i="1"/>
  <c r="I747" i="1"/>
  <c r="H1292" i="1"/>
  <c r="I603" i="1"/>
  <c r="H1033" i="1"/>
  <c r="I1034" i="1"/>
  <c r="H862" i="1"/>
  <c r="I863" i="1"/>
  <c r="G881" i="1"/>
  <c r="G1048" i="1"/>
  <c r="G1001" i="1"/>
  <c r="H1340" i="1"/>
  <c r="G781" i="1"/>
  <c r="G1293" i="1"/>
  <c r="G963" i="1"/>
  <c r="H1149" i="1"/>
  <c r="I1150" i="1"/>
  <c r="G1056" i="1"/>
  <c r="H177" i="1"/>
  <c r="H232" i="1"/>
  <c r="I233" i="1"/>
  <c r="H1223" i="1"/>
  <c r="G1252" i="1"/>
  <c r="H1001" i="1"/>
  <c r="I1002" i="1"/>
  <c r="G947" i="1"/>
  <c r="I246" i="1"/>
  <c r="H245" i="1"/>
  <c r="H1056" i="1"/>
  <c r="I1057" i="1"/>
  <c r="H1312" i="1"/>
  <c r="I1313" i="1"/>
  <c r="I167" i="1"/>
  <c r="H166" i="1"/>
  <c r="G1224" i="1"/>
  <c r="G1281" i="1"/>
  <c r="I1281" i="1" s="1"/>
  <c r="I486" i="1"/>
  <c r="H781" i="1"/>
  <c r="I782" i="1"/>
  <c r="H528" i="1"/>
  <c r="I529" i="1"/>
  <c r="H813" i="1"/>
  <c r="I814" i="1"/>
  <c r="H428" i="1"/>
  <c r="I429" i="1"/>
  <c r="H1353" i="1"/>
  <c r="I1359" i="1"/>
  <c r="H1009" i="1"/>
  <c r="G573" i="1"/>
  <c r="G136" i="1" l="1"/>
  <c r="I764" i="1"/>
  <c r="I178" i="1"/>
  <c r="I25" i="1"/>
  <c r="I1341" i="1"/>
  <c r="I1340" i="1"/>
  <c r="G746" i="1"/>
  <c r="G745" i="1" s="1"/>
  <c r="I291" i="1"/>
  <c r="I166" i="1"/>
  <c r="I616" i="1"/>
  <c r="I269" i="1"/>
  <c r="I67" i="1"/>
  <c r="I1176" i="1"/>
  <c r="H746" i="1"/>
  <c r="H745" i="1" s="1"/>
  <c r="G1223" i="1"/>
  <c r="I1223" i="1" s="1"/>
  <c r="H1251" i="1"/>
  <c r="I1252" i="1"/>
  <c r="H427" i="1"/>
  <c r="I428" i="1"/>
  <c r="I245" i="1"/>
  <c r="H244" i="1"/>
  <c r="I1224" i="1"/>
  <c r="G1055" i="1"/>
  <c r="G1292" i="1"/>
  <c r="I1292" i="1" s="1"/>
  <c r="G1000" i="1"/>
  <c r="H861" i="1"/>
  <c r="I862" i="1"/>
  <c r="I559" i="1"/>
  <c r="H1074" i="1"/>
  <c r="I1075" i="1"/>
  <c r="H1332" i="1"/>
  <c r="I1333" i="1"/>
  <c r="G24" i="1"/>
  <c r="I461" i="1"/>
  <c r="I37" i="1"/>
  <c r="G1148" i="1"/>
  <c r="G1272" i="1"/>
  <c r="G527" i="1"/>
  <c r="H780" i="1"/>
  <c r="I781" i="1"/>
  <c r="H1148" i="1"/>
  <c r="I1149" i="1"/>
  <c r="H1032" i="1"/>
  <c r="I1032" i="1" s="1"/>
  <c r="I1033" i="1"/>
  <c r="G1311" i="1"/>
  <c r="G558" i="1"/>
  <c r="H880" i="1"/>
  <c r="I881" i="1"/>
  <c r="H946" i="1"/>
  <c r="I947" i="1"/>
  <c r="G979" i="1"/>
  <c r="G632" i="1"/>
  <c r="G1215" i="1"/>
  <c r="G921" i="1"/>
  <c r="G1200" i="1"/>
  <c r="H1272" i="1"/>
  <c r="I1273" i="1"/>
  <c r="I137" i="1"/>
  <c r="G8" i="1"/>
  <c r="H1008" i="1"/>
  <c r="I1008" i="1" s="1"/>
  <c r="I1009" i="1"/>
  <c r="H231" i="1"/>
  <c r="I232" i="1"/>
  <c r="G780" i="1"/>
  <c r="G938" i="1"/>
  <c r="H198" i="1"/>
  <c r="I199" i="1"/>
  <c r="H24" i="1"/>
  <c r="I73" i="1"/>
  <c r="G1074" i="1"/>
  <c r="H184" i="1"/>
  <c r="I185" i="1"/>
  <c r="H1237" i="1"/>
  <c r="I1238" i="1"/>
  <c r="G946" i="1"/>
  <c r="G206" i="1"/>
  <c r="I206" i="1" s="1"/>
  <c r="H1215" i="1"/>
  <c r="I1216" i="1"/>
  <c r="G788" i="1"/>
  <c r="H834" i="1"/>
  <c r="I835" i="1"/>
  <c r="H136" i="1"/>
  <c r="I143" i="1"/>
  <c r="G191" i="1"/>
  <c r="G1237" i="1"/>
  <c r="H1101" i="1"/>
  <c r="I1102" i="1"/>
  <c r="G184" i="1"/>
  <c r="H127" i="1"/>
  <c r="I128" i="1"/>
  <c r="H572" i="1"/>
  <c r="I573" i="1"/>
  <c r="H956" i="1"/>
  <c r="I963" i="1"/>
  <c r="I332" i="1"/>
  <c r="G549" i="1"/>
  <c r="I549" i="1" s="1"/>
  <c r="G231" i="1"/>
  <c r="H1311" i="1"/>
  <c r="I1312" i="1"/>
  <c r="G956" i="1"/>
  <c r="G861" i="1"/>
  <c r="G1082" i="1"/>
  <c r="I1082" i="1" s="1"/>
  <c r="G1156" i="1"/>
  <c r="H938" i="1"/>
  <c r="I939" i="1"/>
  <c r="G834" i="1"/>
  <c r="H1156" i="1"/>
  <c r="I1157" i="1"/>
  <c r="G1101" i="1"/>
  <c r="I756" i="1"/>
  <c r="G198" i="1"/>
  <c r="G572" i="1"/>
  <c r="H1000" i="1"/>
  <c r="I1001" i="1"/>
  <c r="H1352" i="1"/>
  <c r="I1352" i="1" s="1"/>
  <c r="I1353" i="1"/>
  <c r="G1280" i="1"/>
  <c r="G880" i="1"/>
  <c r="I1293" i="1"/>
  <c r="H788" i="1"/>
  <c r="I789" i="1"/>
  <c r="H980" i="1"/>
  <c r="I981" i="1"/>
  <c r="I1048" i="1"/>
  <c r="I633" i="1"/>
  <c r="H9" i="1"/>
  <c r="I10" i="1"/>
  <c r="G1127" i="1"/>
  <c r="G244" i="1"/>
  <c r="H191" i="1"/>
  <c r="I192" i="1"/>
  <c r="H632" i="1"/>
  <c r="I685" i="1"/>
  <c r="G812" i="1"/>
  <c r="G177" i="1"/>
  <c r="I177" i="1" s="1"/>
  <c r="H812" i="1"/>
  <c r="I813" i="1"/>
  <c r="H527" i="1"/>
  <c r="I528" i="1"/>
  <c r="H1055" i="1"/>
  <c r="I1056" i="1"/>
  <c r="G1251" i="1"/>
  <c r="H921" i="1"/>
  <c r="I922" i="1"/>
  <c r="H1127" i="1"/>
  <c r="I1128" i="1"/>
  <c r="H1175" i="1"/>
  <c r="I1175" i="1" s="1"/>
  <c r="I1182" i="1"/>
  <c r="I714" i="1"/>
  <c r="H1200" i="1"/>
  <c r="I1201" i="1"/>
  <c r="I957" i="1"/>
  <c r="G492" i="1"/>
  <c r="G127" i="1"/>
  <c r="G1332" i="1"/>
  <c r="H290" i="1" l="1"/>
  <c r="H289" i="1" s="1"/>
  <c r="I1000" i="1"/>
  <c r="H1199" i="1"/>
  <c r="G978" i="1"/>
  <c r="I191" i="1"/>
  <c r="I527" i="1"/>
  <c r="G1310" i="1"/>
  <c r="I938" i="1"/>
  <c r="I136" i="1"/>
  <c r="I746" i="1"/>
  <c r="I1148" i="1"/>
  <c r="I956" i="1"/>
  <c r="I880" i="1"/>
  <c r="I231" i="1"/>
  <c r="I1272" i="1"/>
  <c r="I184" i="1"/>
  <c r="I1215" i="1"/>
  <c r="I1127" i="1"/>
  <c r="H1126" i="1"/>
  <c r="G23" i="1"/>
  <c r="I745" i="1"/>
  <c r="I1311" i="1"/>
  <c r="H1310" i="1"/>
  <c r="G548" i="1"/>
  <c r="H548" i="1"/>
  <c r="I572" i="1"/>
  <c r="I427" i="1"/>
  <c r="G779" i="1"/>
  <c r="I921" i="1"/>
  <c r="H920" i="1"/>
  <c r="I1055" i="1"/>
  <c r="H1054" i="1"/>
  <c r="H631" i="1"/>
  <c r="I632" i="1"/>
  <c r="G1126" i="1"/>
  <c r="H979" i="1"/>
  <c r="I980" i="1"/>
  <c r="G833" i="1"/>
  <c r="I1101" i="1"/>
  <c r="G920" i="1"/>
  <c r="I1332" i="1"/>
  <c r="I861" i="1"/>
  <c r="I492" i="1"/>
  <c r="I127" i="1"/>
  <c r="G290" i="1"/>
  <c r="I780" i="1"/>
  <c r="G1054" i="1"/>
  <c r="I1251" i="1"/>
  <c r="H1250" i="1"/>
  <c r="H8" i="1"/>
  <c r="I9" i="1"/>
  <c r="H779" i="1"/>
  <c r="I788" i="1"/>
  <c r="I1156" i="1"/>
  <c r="I834" i="1"/>
  <c r="H833" i="1"/>
  <c r="I1280" i="1"/>
  <c r="H23" i="1"/>
  <c r="I24" i="1"/>
  <c r="I1074" i="1"/>
  <c r="G243" i="1"/>
  <c r="H205" i="1"/>
  <c r="I946" i="1"/>
  <c r="H243" i="1"/>
  <c r="I244" i="1"/>
  <c r="G1199" i="1"/>
  <c r="I1200" i="1"/>
  <c r="G1250" i="1"/>
  <c r="I812" i="1"/>
  <c r="G205" i="1"/>
  <c r="I1237" i="1"/>
  <c r="I198" i="1"/>
  <c r="G631" i="1"/>
  <c r="I558" i="1"/>
  <c r="I290" i="1" l="1"/>
  <c r="I1310" i="1"/>
  <c r="I23" i="1"/>
  <c r="I548" i="1"/>
  <c r="I920" i="1"/>
  <c r="I205" i="1"/>
  <c r="I8" i="1"/>
  <c r="I1250" i="1"/>
  <c r="G289" i="1"/>
  <c r="I289" i="1" s="1"/>
  <c r="I979" i="1"/>
  <c r="H978" i="1"/>
  <c r="H7" i="1" s="1"/>
  <c r="I1126" i="1"/>
  <c r="I833" i="1"/>
  <c r="I243" i="1"/>
  <c r="I779" i="1"/>
  <c r="I631" i="1"/>
  <c r="I1054" i="1"/>
  <c r="I1199" i="1"/>
  <c r="G7" i="1" l="1"/>
  <c r="I7" i="1" s="1"/>
  <c r="I978" i="1"/>
</calcChain>
</file>

<file path=xl/sharedStrings.xml><?xml version="1.0" encoding="utf-8"?>
<sst xmlns="http://schemas.openxmlformats.org/spreadsheetml/2006/main" count="3138" uniqueCount="667">
  <si>
    <t/>
  </si>
  <si>
    <t>200</t>
  </si>
  <si>
    <t>50.7.00.10150</t>
  </si>
  <si>
    <t>Закупка товаров, работ и услуг для обеспечения государственных (муниципальных) нужд</t>
  </si>
  <si>
    <t>Обеспечение расходных обязательств на дополнительную потребность в оплате коммунальных услуг</t>
  </si>
  <si>
    <t>50.7.00.00000</t>
  </si>
  <si>
    <t>Выполнение других обязательств государства</t>
  </si>
  <si>
    <t>50.0.00.00000</t>
  </si>
  <si>
    <t>Руководство и управление в сфере установленных функций органов местного самоуправления</t>
  </si>
  <si>
    <t>12.2.03.21020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</si>
  <si>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</si>
  <si>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</si>
  <si>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</si>
  <si>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</si>
  <si>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</si>
  <si>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</si>
  <si>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</si>
  <si>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</si>
  <si>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</si>
  <si>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</si>
  <si>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</si>
  <si>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</si>
  <si>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</si>
  <si>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</si>
  <si>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12.1.04.00000</t>
  </si>
  <si>
    <t>Основное мероприятие "Благоустройство территорий Александровского муниципального округа"</t>
  </si>
  <si>
    <t>12.1.02.00000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</si>
  <si>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</si>
  <si>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</si>
  <si>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</si>
  <si>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</si>
  <si>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</si>
  <si>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</si>
  <si>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</si>
  <si>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</si>
  <si>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</si>
  <si>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</si>
  <si>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</si>
  <si>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</si>
  <si>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</si>
  <si>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</si>
  <si>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300</t>
  </si>
  <si>
    <t>Социальное обеспечение и иные выплаты населению</t>
  </si>
  <si>
    <t>56.1.00.00000</t>
  </si>
  <si>
    <t>Непрограммные мероприятия</t>
  </si>
  <si>
    <t>56.0.00.00000</t>
  </si>
  <si>
    <t>Непрограммные расходы на обеспечение иных общегосударственных функций</t>
  </si>
  <si>
    <t>50.7.00.10170</t>
  </si>
  <si>
    <t>Расходы на выплаты компенсаций, связанных с увольнением работников, в связи с сокращением штатов</t>
  </si>
  <si>
    <t>Другие общегосударственные вопросы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</si>
  <si>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</si>
  <si>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</si>
  <si>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</si>
  <si>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</si>
  <si>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</si>
  <si>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</si>
  <si>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50.4.00.00000</t>
  </si>
  <si>
    <t>Центральный аппарат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</si>
  <si>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</si>
  <si>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</si>
  <si>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</si>
  <si>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</si>
  <si>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</si>
  <si>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</si>
  <si>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</si>
  <si>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</si>
  <si>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</si>
  <si>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</si>
  <si>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</si>
  <si>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</si>
  <si>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</si>
  <si>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</si>
  <si>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</si>
  <si>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</si>
  <si>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</si>
  <si>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</si>
  <si>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</si>
  <si>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09.1.03.00000</t>
  </si>
  <si>
    <t>Саблинский территориальный отдел администрации Александровского муниципального округа Ставропольского края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</si>
  <si>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</si>
  <si>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</si>
  <si>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</si>
  <si>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</si>
  <si>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</si>
  <si>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</si>
  <si>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</si>
  <si>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Физическая культура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</si>
  <si>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</si>
  <si>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</si>
  <si>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</si>
  <si>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</si>
  <si>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</si>
  <si>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12.2.01.00000</t>
  </si>
  <si>
    <t>Основное мероприятие "Улучшение жилищных условий граждан, проживающих на сельских территориях"</t>
  </si>
  <si>
    <t>Охрана семьи и детства</t>
  </si>
  <si>
    <t>50.7.00.10040</t>
  </si>
  <si>
    <t>Расходы, связанные с общегосударственным управлением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</si>
  <si>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</si>
  <si>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</si>
  <si>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Александровский территориальный отдел администрации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</si>
  <si>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</si>
  <si>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</si>
  <si>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</si>
  <si>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</si>
  <si>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</si>
  <si>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</si>
  <si>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</si>
  <si>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</si>
  <si>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</si>
  <si>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</si>
  <si>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</si>
  <si>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</si>
  <si>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</si>
  <si>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</si>
  <si>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</si>
  <si>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</si>
  <si>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</si>
  <si>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03.2.01.20660</t>
  </si>
  <si>
    <t>Расходы на проведение соревнований в сельскохозяйственном производстве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</si>
  <si>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</si>
  <si>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</si>
  <si>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</si>
  <si>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</si>
  <si>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</si>
  <si>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</si>
  <si>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</si>
  <si>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</si>
  <si>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</si>
  <si>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</si>
  <si>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Проведение мероприятий в области физической культуры и спорта</t>
  </si>
  <si>
    <t>05.1.02.00000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</si>
  <si>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</si>
  <si>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</si>
  <si>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</si>
  <si>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</si>
  <si>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</si>
  <si>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</si>
  <si>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</si>
  <si>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</si>
  <si>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05.1.03.11010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</si>
  <si>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</si>
  <si>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</si>
  <si>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</si>
  <si>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05.1.01.00000</t>
  </si>
  <si>
    <t>Дополнительное образование детей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</si>
  <si>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</si>
  <si>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</si>
  <si>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</si>
  <si>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</si>
  <si>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</si>
  <si>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</si>
  <si>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</si>
  <si>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</si>
  <si>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</si>
  <si>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</si>
  <si>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</si>
  <si>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</si>
  <si>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</si>
  <si>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04.1.02.00000</t>
  </si>
  <si>
    <t>Основное мероприятие "Предоставление мер социальной поддержки семьям с детьми"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</si>
  <si>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</si>
  <si>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</si>
  <si>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</si>
  <si>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</si>
  <si>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</si>
  <si>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</si>
  <si>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</si>
  <si>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</si>
  <si>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</si>
  <si>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</si>
  <si>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</si>
  <si>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</si>
  <si>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04.1.P1.50840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</si>
  <si>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</si>
  <si>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</si>
  <si>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</si>
  <si>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</si>
  <si>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</si>
  <si>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</si>
  <si>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</si>
  <si>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</si>
  <si>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</si>
  <si>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</si>
  <si>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Предоставление государственной социальной помощи малоимущим семьям, малоимущим одиноко проживающим гражданам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</si>
  <si>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</si>
  <si>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</si>
  <si>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</si>
  <si>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</si>
  <si>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</si>
  <si>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</si>
  <si>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</si>
  <si>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</si>
  <si>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</si>
  <si>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</si>
  <si>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</si>
  <si>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</si>
  <si>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</si>
  <si>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</si>
  <si>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</si>
  <si>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</si>
  <si>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</si>
  <si>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</si>
  <si>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</si>
  <si>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</si>
  <si>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</si>
  <si>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</si>
  <si>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</si>
  <si>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</si>
  <si>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Социальное обеспечение населения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</si>
  <si>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</si>
  <si>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</si>
  <si>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</si>
  <si>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</si>
  <si>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</si>
  <si>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</si>
  <si>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</si>
  <si>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</si>
  <si>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</si>
  <si>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</si>
  <si>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</si>
  <si>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</si>
  <si>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</si>
  <si>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</si>
  <si>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</si>
  <si>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</si>
  <si>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</si>
  <si>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</si>
  <si>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</si>
  <si>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</si>
  <si>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</si>
  <si>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</si>
  <si>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</si>
  <si>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</si>
  <si>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</si>
  <si>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</si>
  <si>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07.3.A1.55195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</si>
  <si>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</si>
  <si>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07.3.A1.00000</t>
  </si>
  <si>
    <t>Реализация регионального проекта "Культурная среда"</t>
  </si>
  <si>
    <t>07.3.01.76890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</si>
  <si>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</si>
  <si>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</si>
  <si>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</si>
  <si>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</si>
  <si>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</si>
  <si>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</si>
  <si>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</si>
  <si>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</si>
  <si>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</si>
  <si>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</si>
  <si>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</si>
  <si>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</si>
  <si>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</si>
  <si>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</si>
  <si>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</si>
  <si>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</si>
  <si>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</si>
  <si>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</si>
  <si>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</si>
  <si>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</si>
  <si>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</si>
  <si>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</si>
  <si>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</si>
  <si>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</si>
  <si>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</si>
  <si>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</si>
  <si>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</si>
  <si>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</si>
  <si>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</si>
  <si>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</si>
  <si>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</si>
  <si>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</si>
  <si>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</si>
  <si>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</si>
  <si>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</si>
  <si>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</si>
  <si>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</si>
  <si>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</si>
  <si>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</si>
  <si>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</si>
  <si>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</si>
  <si>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</si>
  <si>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</si>
  <si>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</si>
  <si>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</si>
  <si>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</si>
  <si>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</si>
  <si>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</si>
  <si>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</si>
  <si>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</si>
  <si>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</si>
  <si>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</si>
  <si>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</si>
  <si>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</si>
  <si>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Организация в период летних каникул работы профильных лагерей труда и отдыха для детей и подростков</t>
  </si>
  <si>
    <t>06.3.02.00000</t>
  </si>
  <si>
    <t>Основное мероприятие "Организация профильных лагерей труда и отдыха детей и подростков"</t>
  </si>
  <si>
    <t>06.3.00.00000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</si>
  <si>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</si>
  <si>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</si>
  <si>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</si>
  <si>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</si>
  <si>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</si>
  <si>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</si>
  <si>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</si>
  <si>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</si>
  <si>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</si>
  <si>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</si>
  <si>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</si>
  <si>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</si>
  <si>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</si>
  <si>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</si>
  <si>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</si>
  <si>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</si>
  <si>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</si>
  <si>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</si>
  <si>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</si>
  <si>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</si>
  <si>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</si>
  <si>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</si>
  <si>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</si>
  <si>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02.3.01.76890</t>
  </si>
  <si>
    <t>02.3.01.22381</t>
  </si>
  <si>
    <t>02.3.01.20980</t>
  </si>
  <si>
    <t>02.3.01.20860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</si>
  <si>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</si>
  <si>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</si>
  <si>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</si>
  <si>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06.3.01.00000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</si>
  <si>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</si>
  <si>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</si>
  <si>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</si>
  <si>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</si>
  <si>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</si>
  <si>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</si>
  <si>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</si>
  <si>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</si>
  <si>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</si>
  <si>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</si>
  <si>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</si>
  <si>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</si>
  <si>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</si>
  <si>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</si>
  <si>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</si>
  <si>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</si>
  <si>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</si>
  <si>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</si>
  <si>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</si>
  <si>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</si>
  <si>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</si>
  <si>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</si>
  <si>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</si>
  <si>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</si>
  <si>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</si>
  <si>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</si>
  <si>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</si>
  <si>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</si>
  <si>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</si>
  <si>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</si>
  <si>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</si>
  <si>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</si>
  <si>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</si>
  <si>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</si>
  <si>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</si>
  <si>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</si>
  <si>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</si>
  <si>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</si>
  <si>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</si>
  <si>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</si>
  <si>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</si>
  <si>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</si>
  <si>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56.1.00.26470</t>
  </si>
  <si>
    <t>Расходы на разработку проектно-сметной документации на выполнение ремонтно-восстановительных работ административных зданий за счет средств местного бюджета</t>
  </si>
  <si>
    <t>50.7.00.10120</t>
  </si>
  <si>
    <t>Расходы на повышение квалификации, переподготовку муниципальных служащих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</si>
  <si>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</si>
  <si>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</si>
  <si>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</si>
  <si>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</si>
  <si>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</si>
  <si>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</si>
  <si>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</si>
  <si>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</si>
  <si>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</si>
  <si>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</si>
  <si>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</si>
  <si>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</si>
  <si>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</si>
  <si>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</si>
  <si>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</si>
  <si>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</si>
  <si>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</si>
  <si>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</si>
  <si>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</si>
  <si>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</si>
  <si>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</si>
  <si>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</si>
  <si>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</si>
  <si>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</si>
  <si>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</si>
  <si>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</si>
  <si>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</si>
  <si>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</si>
  <si>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</si>
  <si>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</si>
  <si>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</si>
  <si>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</si>
  <si>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</si>
  <si>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</si>
  <si>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</si>
  <si>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</si>
  <si>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</si>
  <si>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</si>
  <si>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</si>
  <si>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</si>
  <si>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</si>
  <si>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</si>
  <si>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</si>
  <si>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</si>
  <si>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</si>
  <si>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</si>
  <si>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</si>
  <si>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</si>
  <si>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</si>
  <si>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</si>
  <si>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</si>
  <si>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</si>
  <si>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</si>
  <si>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</si>
  <si>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12.3.01.20440</t>
  </si>
  <si>
    <t>Расходы на подготовку карты (плана) для постановки на учет территориальных зон</t>
  </si>
  <si>
    <t>12.3.01.00000</t>
  </si>
  <si>
    <t>Основное мероприятие "Разработка документации в области градостроительства и архитектуры"</t>
  </si>
  <si>
    <t>12.3.00.00000</t>
  </si>
  <si>
    <t>Подпрограмма "Развитие градостроительства и территориального планирования Александровского муниципального округа"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</si>
  <si>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</si>
  <si>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</si>
  <si>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</si>
  <si>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</si>
  <si>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</si>
  <si>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</si>
  <si>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</si>
  <si>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</si>
  <si>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</si>
  <si>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</si>
  <si>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</si>
  <si>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</si>
  <si>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</si>
  <si>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</si>
  <si>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</si>
  <si>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</si>
  <si>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</si>
  <si>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</si>
  <si>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</si>
  <si>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</si>
  <si>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</si>
  <si>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</si>
  <si>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</si>
  <si>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</si>
  <si>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</si>
  <si>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</si>
  <si>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</si>
  <si>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</si>
  <si>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</si>
  <si>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</si>
  <si>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</si>
  <si>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</si>
  <si>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</si>
  <si>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</si>
  <si>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</si>
  <si>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</si>
  <si>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</si>
  <si>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</si>
  <si>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</si>
  <si>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</si>
  <si>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</si>
  <si>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</si>
  <si>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</si>
  <si>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</si>
  <si>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</si>
  <si>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Проведение информационно-пропагандистских мероприятий, направленных на профилактику идеологии терроризма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</si>
  <si>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</si>
  <si>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</si>
  <si>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</si>
  <si>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</si>
  <si>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</si>
  <si>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</si>
  <si>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</si>
  <si>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</si>
  <si>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</si>
  <si>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</si>
  <si>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</si>
  <si>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</si>
  <si>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50.4.00.10190</t>
  </si>
  <si>
    <t>50.4.00.10020</t>
  </si>
  <si>
    <t>50.4.00.10010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</si>
  <si>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</si>
  <si>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</si>
  <si>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</si>
  <si>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Вед. Рз ПР ЦСР ВР</t>
  </si>
  <si>
    <t>ВСЕГО:</t>
  </si>
  <si>
    <t>(тыс. рублей)</t>
  </si>
  <si>
    <t>Контрольно-счетная палата</t>
  </si>
  <si>
    <t>Контрольно-счетная палата Александровского муниципального округа Ставропольского края</t>
  </si>
  <si>
    <t>Реализация инициативного проекта (II этап ремонта фасада СДК с благоустройством прилегающей территории с. Грушевского Александровского муниципального округа Ставропольского края)</t>
  </si>
  <si>
    <t>12.1.02.2ИП02</t>
  </si>
  <si>
    <t>12.1.02.SИП02</t>
  </si>
  <si>
    <t>04.1.01.78730</t>
  </si>
  <si>
    <t>Осуществление выплаты социального пособия на погребение</t>
  </si>
  <si>
    <t>Содержание и уборка территорий общего пользования</t>
  </si>
  <si>
    <t>Осуществление первичного воинского учета органами местного самоуправления муниципальных и городских округов</t>
  </si>
  <si>
    <t>12.4.01.51180</t>
  </si>
  <si>
    <t>Мобилизационная и вневойсковая подготовка</t>
  </si>
  <si>
    <t>05.1.02.11010</t>
  </si>
  <si>
    <t>05.1.01.20020</t>
  </si>
  <si>
    <t>12.1.02.2ИП03</t>
  </si>
  <si>
    <t>12.1.02.SИП03</t>
  </si>
  <si>
    <t>Реализация инициативного проекта (благоустройство территории парка «Победы» и прилегающей территории к памятнику «Братская могила воинов Советской армии, павших смертью храбрых в 1941 – 1945 г.г.» в с. Круглолесское Александровского муниципального округа Ставропольского края)</t>
  </si>
  <si>
    <t>Основное мероприятие "Реализация инициативных проектов"</t>
  </si>
  <si>
    <t>06.3.02.20960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</si>
  <si>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</si>
  <si>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Ремонт и техническое обслуживание систем видеонаблюдения</t>
  </si>
  <si>
    <t>12.1.02.2ИП04</t>
  </si>
  <si>
    <t>12.1.02.SИП04</t>
  </si>
  <si>
    <t>Реализация инициативного проекта (обустройство зоны семейного отдыха на пересечении улиц Зеленая и Садовая хутора Средний Александровского муниципального округа Ставропольского края)</t>
  </si>
  <si>
    <t>06.3.01.S7730</t>
  </si>
  <si>
    <t>12.1.03.00000</t>
  </si>
  <si>
    <t>Основное мероприятие "Развитие сельских территорий Александровского муниципального округа"</t>
  </si>
  <si>
    <t>Расходы на предоставление муниципальных услуг в электронном виде</t>
  </si>
  <si>
    <t>06.4.01.20210</t>
  </si>
  <si>
    <t>06.4.01.00000</t>
  </si>
  <si>
    <t>06.4.00.00000</t>
  </si>
  <si>
    <t xml:space="preserve"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 </t>
  </si>
  <si>
    <t>02.2.02.78810</t>
  </si>
  <si>
    <t>Обеспечение отдыха и оздоровления детей</t>
  </si>
  <si>
    <t>02.3.02.78810</t>
  </si>
  <si>
    <t>06.4.02.00000</t>
  </si>
  <si>
    <t>06.4.02.20230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</si>
  <si>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</si>
  <si>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</si>
  <si>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</si>
  <si>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 xml:space="preserve">Национальная экономика </t>
  </si>
  <si>
    <t>Жилищно-коммунальное хозяйство</t>
  </si>
  <si>
    <t>Образование</t>
  </si>
  <si>
    <t xml:space="preserve">Культура, кинематография </t>
  </si>
  <si>
    <t>Социальная политика</t>
  </si>
  <si>
    <t>Физическая культура и спорт</t>
  </si>
  <si>
    <t>09.1.03.28660</t>
  </si>
  <si>
    <t>07.2.01.L5194</t>
  </si>
  <si>
    <t>06.2.00.00000</t>
  </si>
  <si>
    <t>06.2.03.00000</t>
  </si>
  <si>
    <t>06.2.03.20240</t>
  </si>
  <si>
    <t>06.2.04.00000</t>
  </si>
  <si>
    <t>06.2.04.20250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</si>
  <si>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</si>
  <si>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Основное мероприятие "Проведение мероприятий антинаркотической направленности"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</si>
  <si>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</si>
  <si>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Реализация мероприятий по приобретению и распространению товаров антинаркотической направленности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</si>
  <si>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</si>
  <si>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 xml:space="preserve">Предоставление молодым семьям социальных выплат на приобретение (строительство) жилья </t>
  </si>
  <si>
    <t>12.2.01.S4970</t>
  </si>
  <si>
    <t>Основное мероприятие "Приобретение, установка и содержание систем видеонаблюдения"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</si>
  <si>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</si>
  <si>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Капитальный ремонт и ремонт автомобильных дорог общего пользования местного значения за счет средств местного бюджета</t>
  </si>
  <si>
    <t>Капитальные вложения в объекты государственной (муниципальной) собственности</t>
  </si>
  <si>
    <t>Основное мероприятие "Строительство и ремонт дорог общего пользования местного значения"</t>
  </si>
  <si>
    <t>12.1.03.L3721</t>
  </si>
  <si>
    <t>Развитие транспортной инфраструктуры на сельских территориях (Строительство подъездной автомобильной дороги к земельному участку ООО "АГРОАЛЬЯНС ИНВЕСТ")</t>
  </si>
  <si>
    <t>Основное мероприятие "Укрепление материально-технической базы и оснащение оборудованием учреждений физической культуры и спорта"</t>
  </si>
  <si>
    <t>02.1.02.00000</t>
  </si>
  <si>
    <t>02.1.02.25770</t>
  </si>
  <si>
    <t>Основное мероприятие "Укрепление материально-технической базы и оснащение оборудованием дошкольных образовательных организаций"</t>
  </si>
  <si>
    <t>Расходы на капитальный ремонт, ремонт и благоустройство территории муниципальных образовательных учреждений за счет средств местного бюджета</t>
  </si>
  <si>
    <t>02.2.03.00000</t>
  </si>
  <si>
    <t>Основное мероприятие "Укрепление материально-технической базы и оснащение оборудованием общеобразовательных организаций"</t>
  </si>
  <si>
    <t>02.2.03.25770</t>
  </si>
  <si>
    <t>02.2.03.S7921</t>
  </si>
  <si>
    <t>Строительство общеобразовательной школы на 696 мест со встроенным плавательным бассейном в селе Александровском Александровского района Ставропольского края</t>
  </si>
  <si>
    <t>07.1.А2.55191</t>
  </si>
  <si>
    <t>07.1.А2.00000</t>
  </si>
  <si>
    <t>07.1.А2.55192</t>
  </si>
  <si>
    <t>Реализация регионального проекта «Творческие люди»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</si>
  <si>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</si>
  <si>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</si>
  <si>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12.2.04.00000</t>
  </si>
  <si>
    <t>12.2.04.S8560</t>
  </si>
  <si>
    <t>Основное мероприятие «Благоустройство парка Молодежный в селе Александровском Александровского муниципального округа Ставропольского края – 3-я очередь»</t>
  </si>
  <si>
    <t>Реализация мероприятий по благоустройству территорий в муниципальных округах и городских округах</t>
  </si>
  <si>
    <t>12.2.01.21070</t>
  </si>
  <si>
    <t xml:space="preserve">Основное мероприятие «Улучшение жилищных условий граждан, проживающих на сельских территориях» </t>
  </si>
  <si>
    <t>Прочие мероприятия в области жилищно-коммунального хозяйства</t>
  </si>
  <si>
    <t>Коммунальное хозяйство</t>
  </si>
  <si>
    <t>05.1.04.00000</t>
  </si>
  <si>
    <t>05.1.04.40011</t>
  </si>
  <si>
    <t>Строительство (реконструкция, техническое перевооружение) объектов капитального строительства муниципальной собственности (Реконструкция стадиона "Юность" со строительством физкультурно-оздоровительного комплекса в с. Александровском третья очередь)</t>
  </si>
  <si>
    <t>12.2.04.28560</t>
  </si>
  <si>
    <t>Реализация мероприятий по благоустройству территории в Александровском муниципальном округе за счет средств местного бюджета</t>
  </si>
  <si>
    <t>12.1.03.23721</t>
  </si>
  <si>
    <t>Развитие транспортной инфраструктуры на сельских территориях за счет средств местного бюджета (Строительство подъездной автомобильной дороги к земельному участку ООО "АГРОАЛЬЯНС ИНВЕСТ")</t>
  </si>
  <si>
    <t>02.2.03.21690</t>
  </si>
  <si>
    <t>Оснащение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 за счет средств местного бюджета</t>
  </si>
  <si>
    <t>02.3.05.00000</t>
  </si>
  <si>
    <t>Основное мероприятие "Внедрение системы персонифицированного финансирования дополнительного образования детей"</t>
  </si>
  <si>
    <t>02.3.05.20810</t>
  </si>
  <si>
    <t>02.3.05.11010</t>
  </si>
  <si>
    <t>06.3.01.S8790</t>
  </si>
  <si>
    <t>Проведение антитеррористических мероприятий в муниципальных образовательных организациях</t>
  </si>
  <si>
    <t>12.1.02.28500</t>
  </si>
  <si>
    <t>Реализация инициативных проектов за счет средств местного бюджета</t>
  </si>
  <si>
    <t>12.1.02.2ИП07</t>
  </si>
  <si>
    <t>12.1.02.SИП07</t>
  </si>
  <si>
    <t>Реализация инициативного проекта (капитальный ремонт тыльной стороны и цокольного этажа Дома культуры села Северного Александровского муниципального округа Ставропольского края)</t>
  </si>
  <si>
    <t>12.1.02.2ИП06</t>
  </si>
  <si>
    <t xml:space="preserve">Реализация инициативного проекта (ремонт автомобильной дороги общего пользования местного значения по ул. Ленинская (от дома №115) в селе Калиновское Александровского муниципального округа Ставропольского края) </t>
  </si>
  <si>
    <t>12.1.02.SИП06</t>
  </si>
  <si>
    <t>Обеспечение функционирования модели персонифицированного финансирования дополнительного образования детей</t>
  </si>
  <si>
    <t>Охрана окружающей среды</t>
  </si>
  <si>
    <t>Другие вопросы в области охраны окружающей среды</t>
  </si>
  <si>
    <t>12.2.02.20470</t>
  </si>
  <si>
    <t>Организация деятельности по накоплению (в том числе раздельному накоплению) твердых коммунальных отходов на территории Александровского муниципального округа</t>
  </si>
  <si>
    <t>13.0.00.00000</t>
  </si>
  <si>
    <t>13.1.00.00000</t>
  </si>
  <si>
    <t>13.1.01.00000</t>
  </si>
  <si>
    <t>13.1.01.25550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</si>
  <si>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</si>
  <si>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Подпрограмма "Формирование комфортной городской среды на территории Александровского муниципального округа"</t>
  </si>
  <si>
    <t>Основное мероприятие "Формирование комфортной городской среды Александровского муниципального округа Ставропольского края"</t>
  </si>
  <si>
    <t>Реализация мероприятий по формированию современной городской среды за счет средств местного бюджета</t>
  </si>
  <si>
    <t>06.3.02.20950</t>
  </si>
  <si>
    <t xml:space="preserve">Расходы на приобретение и установку систем видеонаблюдения </t>
  </si>
  <si>
    <t>09.1.03.40012</t>
  </si>
  <si>
    <t>Строительство (реконструкция, техническое перевооружение) объектов капитального строительства муниципальной собственности (Строительство дороги к Буйволиной молочной ферме в Александровском муниципальном округе Ставропольского края)</t>
  </si>
  <si>
    <t>12.1.02.2ИП08</t>
  </si>
  <si>
    <t>12.1.02.2ИП09</t>
  </si>
  <si>
    <t>Реализация инициативного проекта (благоустройство пешеходной дорожки в селе Александровском по ул. Блинова от № 98 до реки "Томузловской" Александровского муниципального округа Ставропольского края)</t>
  </si>
  <si>
    <t>Реализация инициативного проекта (благоустройство детской площадки в селе Александровском в микрорайоне многоквартирных домов №27, №29, №31 по улице Войтика Александровского муниципального округа Ставропольского края)</t>
  </si>
  <si>
    <t>56.1.00.26650</t>
  </si>
  <si>
    <t>Расходы на проведение ремонтно-реставрационных работ памятника истории и культуры регионального значения за счет средств местного бюджета</t>
  </si>
  <si>
    <t>02.1.01.76310</t>
  </si>
  <si>
    <t>Обеспечение питания в образовательных организациях в результате удорожания стоимости продуктов питания</t>
  </si>
  <si>
    <t>02.2.01.76310</t>
  </si>
  <si>
    <t>50.4.00.75490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</si>
  <si>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</si>
  <si>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Реализация регионального проекта «Комплексная система обращения с твердыми коммунальными отходами»</t>
  </si>
  <si>
    <t>12.2.G2.00000</t>
  </si>
  <si>
    <t>Государственная поддержка закупки контейнеров для раздельного накопления твердых коммунальных отходов</t>
  </si>
  <si>
    <t>12.2.G2.52690</t>
  </si>
  <si>
    <t>02.2.05.00000</t>
  </si>
  <si>
    <t>02.2.05.77760</t>
  </si>
  <si>
    <t>04.1.01.R404F</t>
  </si>
  <si>
    <t>04.1.02.R302F</t>
  </si>
  <si>
    <t>04.1.P1.5084F</t>
  </si>
  <si>
    <t>Основное мероприятие "Обеспечение новогодними подарками учащихся начальных классов (1-4 классов)"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</si>
  <si>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</si>
  <si>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Реализация регионального проекта "Патриотическое воспитание граждан Российской Федерации"</t>
  </si>
  <si>
    <t>02.2.EВ.00000</t>
  </si>
  <si>
    <t>02.2.EВ.5179F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</si>
  <si>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</si>
  <si>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04.1.02.73020</t>
  </si>
  <si>
    <t xml:space="preserve"> </t>
  </si>
  <si>
    <t>Процент исполнения к утвержден-ному плану</t>
  </si>
  <si>
    <t xml:space="preserve">Приложение 2
к проекту решения Совета
депутатов Александровского 
муниципального округа 
Ставропольского края
"Об утверждении отчета об исполнении 
бюджета Александровского
муниципального округа 
Ставропольского края
за 2022 год" </t>
  </si>
  <si>
    <t>РАСХОДЫ МЕСТНОГО БЮДЖЕТА ПО РАЗДЕЛАМ, ПОДРАЗДЕЛАМ, ЦЕЛЕВЫМ СТАТЬЯМ (МУНИЦИПАЛЬНЫМ ПРОГРАММАМ И НЕПРОГРАММНЫМ НАПРАВЛЕНИЯМ ДЕЯТЕЛЬНОСТИ) И ГРУППАМ ВИДОВ РАСХОДОВ КЛАССИФИКАЦИИ РАСХОДОВ БЮДЖЕТОВ В ВЕДОМСТВЕННОЙ СТРУКТУРЕ РАСХОДОВ МЕСТНОГО БЮДЖЕТА
ЗА 2022 ГОД</t>
  </si>
  <si>
    <t xml:space="preserve">Утверждено решением Совета депутатов Александровского муниципального округа Ставропольского края "О бюджете Александровского муниципального округа Ставропольского края на 2022 год и плановый период 2023 и 2024 годов" </t>
  </si>
  <si>
    <t>Исполнено за 2022 год</t>
  </si>
  <si>
    <t>Начальник финансового управления
администрации Александровского
муниципального округа
Ставропольского края</t>
  </si>
  <si>
    <t xml:space="preserve"> И.Е.Мацагоров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</si>
</sst>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[Red]\-#,##0.00;0.00"/>
    <numFmt numFmtId="166" formatCode="000;[Red]\-000;&quot;&quot;"/>
    <numFmt numFmtId="167" formatCode="00\.0\.00\.00000;;&quot;&quot;"/>
    <numFmt numFmtId="168" formatCode="00;[Red]\-00;&quot;&quot;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"/>
      <charset val="204"/>
    </font>
    <font>
      <sz val="1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/>
    <xf numFmtId="0" fontId="3" fillId="0" borderId="0" xfId="1" applyFont="1" applyFill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168" fontId="3" fillId="0" borderId="3" xfId="0" applyNumberFormat="1" applyFont="1" applyFill="1" applyBorder="1" applyAlignment="1" applyProtection="1">
      <alignment horizontal="left"/>
      <protection hidden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>
      <alignment horizontal="left"/>
    </xf>
    <xf numFmtId="166" fontId="3" fillId="0" borderId="2" xfId="0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horizontal="left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/>
    <xf numFmtId="166" fontId="5" fillId="0" borderId="5" xfId="0" applyNumberFormat="1" applyFont="1" applyFill="1" applyBorder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/>
      <protection hidden="1"/>
    </xf>
    <xf numFmtId="4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3" fillId="0" borderId="4" xfId="1" applyNumberFormat="1" applyFont="1" applyFill="1" applyBorder="1" applyAlignment="1" applyProtection="1">
      <alignment horizontal="left" vertical="center"/>
      <protection hidden="1"/>
    </xf>
    <xf numFmtId="166" fontId="3" fillId="0" borderId="4" xfId="0" applyNumberFormat="1" applyFont="1" applyFill="1" applyBorder="1" applyAlignment="1" applyProtection="1">
      <alignment horizontal="left"/>
      <protection hidden="1"/>
    </xf>
    <xf numFmtId="166" fontId="3" fillId="0" borderId="4" xfId="1" applyNumberFormat="1" applyFont="1" applyFill="1" applyBorder="1" applyAlignment="1" applyProtection="1">
      <alignment horizontal="left"/>
      <protection hidden="1"/>
    </xf>
    <xf numFmtId="0" fontId="2" fillId="0" borderId="0" xfId="0" applyFont="1" applyFill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166" fontId="3" fillId="0" borderId="1" xfId="0" applyNumberFormat="1" applyFont="1" applyFill="1" applyBorder="1" applyAlignment="1" applyProtection="1">
      <alignment horizontal="left"/>
      <protection hidden="1"/>
    </xf>
    <xf numFmtId="167" fontId="3" fillId="0" borderId="3" xfId="0" applyNumberFormat="1" applyFont="1" applyFill="1" applyBorder="1" applyAlignment="1" applyProtection="1">
      <alignment horizontal="left"/>
      <protection hidden="1"/>
    </xf>
    <xf numFmtId="166" fontId="3" fillId="0" borderId="1" xfId="1" applyNumberFormat="1" applyFont="1" applyFill="1" applyBorder="1" applyAlignment="1" applyProtection="1">
      <alignment horizontal="left"/>
      <protection hidden="1"/>
    </xf>
    <xf numFmtId="167" fontId="3" fillId="0" borderId="3" xfId="1" applyNumberFormat="1" applyFont="1" applyFill="1" applyBorder="1" applyAlignment="1" applyProtection="1">
      <alignment horizontal="left"/>
      <protection hidden="1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85"/>
  <sheetViews>
    <sheetView showGridLines="0" tabSelected="1" view="pageBreakPreview" topLeftCell="A1365" zoomScaleNormal="100" zoomScaleSheetLayoutView="100" workbookViewId="0">
      <selection activeCell="H1377" sqref="H1377"/>
    </sheetView>
  </sheetViews>
  <sheetFormatPr defaultRowHeight="12.75" x14ac:dyDescent="0.2"/>
  <cols>
    <col min="1" max="1" width="77.5703125" style="1" customWidth="1"/>
    <col min="2" max="2" width="4.5703125" style="10" customWidth="1"/>
    <col min="3" max="4" width="3.7109375" style="10" customWidth="1"/>
    <col min="5" max="5" width="11.85546875" style="10" customWidth="1"/>
    <col min="6" max="6" width="3.85546875" style="10" customWidth="1"/>
    <col min="7" max="7" width="17.85546875" style="1" customWidth="1"/>
    <col min="8" max="8" width="16.7109375" style="1" customWidth="1"/>
    <col min="9" max="9" width="12.5703125" style="1" customWidth="1"/>
    <col min="10" max="111" width="9.140625" style="1" customWidth="1"/>
    <col min="112" max="16384" width="9.140625" style="1"/>
  </cols>
  <sheetData>
    <row r="1" spans="1:9" s="21" customFormat="1" ht="208.5" customHeight="1" x14ac:dyDescent="0.3">
      <c r="A1" s="20"/>
      <c r="B1" s="32"/>
      <c r="C1" s="28"/>
      <c r="D1" s="28"/>
      <c r="E1" s="28"/>
      <c r="F1" s="28"/>
      <c r="G1" s="39" t="s">
        <v>661</v>
      </c>
      <c r="H1" s="40"/>
      <c r="I1" s="40"/>
    </row>
    <row r="2" spans="1:9" s="21" customFormat="1" ht="18.75" x14ac:dyDescent="0.3">
      <c r="A2" s="20"/>
      <c r="B2" s="32"/>
      <c r="C2" s="32"/>
      <c r="D2" s="32"/>
      <c r="E2" s="32"/>
      <c r="F2" s="28"/>
      <c r="G2" s="1"/>
      <c r="H2" s="1"/>
      <c r="I2" s="1"/>
    </row>
    <row r="3" spans="1:9" s="21" customFormat="1" ht="80.25" customHeight="1" x14ac:dyDescent="0.2">
      <c r="A3" s="43" t="s">
        <v>662</v>
      </c>
      <c r="B3" s="43"/>
      <c r="C3" s="43"/>
      <c r="D3" s="43"/>
      <c r="E3" s="43"/>
      <c r="F3" s="43"/>
      <c r="G3" s="43"/>
      <c r="H3" s="43"/>
      <c r="I3" s="43"/>
    </row>
    <row r="4" spans="1:9" s="21" customFormat="1" x14ac:dyDescent="0.2">
      <c r="A4" s="1"/>
      <c r="B4" s="10" t="s">
        <v>659</v>
      </c>
      <c r="C4" s="10"/>
      <c r="D4" s="10"/>
      <c r="E4" s="10"/>
      <c r="F4" s="28"/>
      <c r="G4" s="1"/>
      <c r="H4" s="1"/>
      <c r="I4" s="22" t="s">
        <v>501</v>
      </c>
    </row>
    <row r="5" spans="1:9" s="21" customFormat="1" ht="191.25" x14ac:dyDescent="0.2">
      <c r="A5" s="23" t="s">
        <v>498</v>
      </c>
      <c r="B5" s="41" t="s">
        <v>499</v>
      </c>
      <c r="C5" s="41"/>
      <c r="D5" s="41"/>
      <c r="E5" s="41"/>
      <c r="F5" s="41"/>
      <c r="G5" s="18" t="s">
        <v>663</v>
      </c>
      <c r="H5" s="19" t="s">
        <v>664</v>
      </c>
      <c r="I5" s="18" t="s">
        <v>660</v>
      </c>
    </row>
    <row r="6" spans="1:9" s="2" customFormat="1" x14ac:dyDescent="0.2">
      <c r="A6" s="3">
        <v>1</v>
      </c>
      <c r="B6" s="42">
        <v>2</v>
      </c>
      <c r="C6" s="42"/>
      <c r="D6" s="42"/>
      <c r="E6" s="42"/>
      <c r="F6" s="42"/>
      <c r="G6" s="3">
        <v>3</v>
      </c>
      <c r="H6" s="3">
        <v>4</v>
      </c>
      <c r="I6" s="17">
        <v>5</v>
      </c>
    </row>
    <row r="7" spans="1:9" s="2" customFormat="1" x14ac:dyDescent="0.2">
      <c r="A7" s="4" t="s">
        <v>500</v>
      </c>
      <c r="B7" s="33"/>
      <c r="C7" s="5"/>
      <c r="D7" s="5"/>
      <c r="E7" s="5"/>
      <c r="F7" s="29"/>
      <c r="G7" s="14">
        <f>G8+G23+G205+G243+G289+G548+G631+G745+G779+G812+G833+G920+G978+G1054+G1126+G1199+G1250+G1310</f>
        <v>1896438.3299999994</v>
      </c>
      <c r="H7" s="14">
        <f>H8+H23+H205+H243+H289+H548+H631+H745+H779+H812+H833+H920+H978+H1054+H1126+H1199+H1250+H1310</f>
        <v>1832505.1500000001</v>
      </c>
      <c r="I7" s="24">
        <f>H7/G7*100</f>
        <v>96.62877621757417</v>
      </c>
    </row>
    <row r="8" spans="1:9" x14ac:dyDescent="0.2">
      <c r="A8" s="11" t="s">
        <v>497</v>
      </c>
      <c r="B8" s="34">
        <v>700</v>
      </c>
      <c r="C8" s="6">
        <v>0</v>
      </c>
      <c r="D8" s="6">
        <v>0</v>
      </c>
      <c r="E8" s="35" t="s">
        <v>0</v>
      </c>
      <c r="F8" s="30">
        <v>0</v>
      </c>
      <c r="G8" s="25">
        <f t="shared" ref="G8:H10" si="0">G9</f>
        <v>3027.95</v>
      </c>
      <c r="H8" s="25">
        <f t="shared" si="0"/>
        <v>3027.95</v>
      </c>
      <c r="I8" s="26">
        <f t="shared" ref="I8:I70" si="1">H8/G8*100</f>
        <v>100</v>
      </c>
    </row>
    <row r="9" spans="1:9" x14ac:dyDescent="0.2">
      <c r="A9" s="11" t="s">
        <v>538</v>
      </c>
      <c r="B9" s="34">
        <v>700</v>
      </c>
      <c r="C9" s="6">
        <v>1</v>
      </c>
      <c r="D9" s="6">
        <v>0</v>
      </c>
      <c r="E9" s="35" t="s">
        <v>0</v>
      </c>
      <c r="F9" s="30">
        <v>0</v>
      </c>
      <c r="G9" s="25">
        <f t="shared" si="0"/>
        <v>3027.95</v>
      </c>
      <c r="H9" s="25">
        <f t="shared" si="0"/>
        <v>3027.95</v>
      </c>
      <c r="I9" s="26">
        <f t="shared" si="1"/>
        <v>100</v>
      </c>
    </row>
    <row r="10" spans="1:9" ht="25.5" x14ac:dyDescent="0.2">
      <c r="A10" s="11" t="s">
        <v>496</v>
      </c>
      <c r="B10" s="34">
        <v>700</v>
      </c>
      <c r="C10" s="6">
        <v>1</v>
      </c>
      <c r="D10" s="6">
        <v>3</v>
      </c>
      <c r="E10" s="35" t="s">
        <v>0</v>
      </c>
      <c r="F10" s="30">
        <v>0</v>
      </c>
      <c r="G10" s="25">
        <f t="shared" si="0"/>
        <v>3027.95</v>
      </c>
      <c r="H10" s="25">
        <f t="shared" si="0"/>
        <v>3027.95</v>
      </c>
      <c r="I10" s="26">
        <f t="shared" si="1"/>
        <v>100</v>
      </c>
    </row>
    <row r="11" spans="1:9" ht="25.5" x14ac:dyDescent="0.2">
      <c r="A11" s="11" t="s">
        <v>8</v>
      </c>
      <c r="B11" s="34">
        <v>700</v>
      </c>
      <c r="C11" s="6">
        <v>1</v>
      </c>
      <c r="D11" s="6">
        <v>3</v>
      </c>
      <c r="E11" s="35" t="s">
        <v>7</v>
      </c>
      <c r="F11" s="30">
        <v>0</v>
      </c>
      <c r="G11" s="25">
        <f>G12+G20</f>
        <v>3027.95</v>
      </c>
      <c r="H11" s="25">
        <f>H12+H20</f>
        <v>3027.95</v>
      </c>
      <c r="I11" s="26">
        <f t="shared" si="1"/>
        <v>100</v>
      </c>
    </row>
    <row r="12" spans="1:9" x14ac:dyDescent="0.2">
      <c r="A12" s="11" t="s">
        <v>57</v>
      </c>
      <c r="B12" s="34">
        <v>700</v>
      </c>
      <c r="C12" s="6">
        <v>1</v>
      </c>
      <c r="D12" s="6">
        <v>3</v>
      </c>
      <c r="E12" s="35" t="s">
        <v>56</v>
      </c>
      <c r="F12" s="30">
        <v>0</v>
      </c>
      <c r="G12" s="25">
        <f>G13+G16+G18</f>
        <v>3015.7999999999997</v>
      </c>
      <c r="H12" s="25">
        <f>H13+H16+H18</f>
        <v>3015.7999999999997</v>
      </c>
      <c r="I12" s="26">
        <f t="shared" si="1"/>
        <v>100</v>
      </c>
    </row>
    <row r="13" spans="1:9" x14ac:dyDescent="0.2">
      <c r="A13" s="11" t="s">
        <v>65</v>
      </c>
      <c r="B13" s="34">
        <v>700</v>
      </c>
      <c r="C13" s="6">
        <v>1</v>
      </c>
      <c r="D13" s="6">
        <v>3</v>
      </c>
      <c r="E13" s="35" t="s">
        <v>495</v>
      </c>
      <c r="F13" s="30">
        <v>0</v>
      </c>
      <c r="G13" s="25">
        <f>G14+G15</f>
        <v>487.06</v>
      </c>
      <c r="H13" s="25">
        <f>H14+H15</f>
        <v>487.06</v>
      </c>
      <c r="I13" s="26">
        <f t="shared" si="1"/>
        <v>100</v>
      </c>
    </row>
    <row r="14" spans="1:9" ht="38.25" x14ac:dyDescent="0.2">
      <c r="A14" s="11" t="s">
        <v>55</v>
      </c>
      <c r="B14" s="34">
        <v>700</v>
      </c>
      <c r="C14" s="6">
        <v>1</v>
      </c>
      <c r="D14" s="6">
        <v>3</v>
      </c>
      <c r="E14" s="35" t="s">
        <v>495</v>
      </c>
      <c r="F14" s="30" t="s">
        <v>54</v>
      </c>
      <c r="G14" s="25">
        <v>79.31</v>
      </c>
      <c r="H14" s="25">
        <v>79.31</v>
      </c>
      <c r="I14" s="26">
        <f t="shared" si="1"/>
        <v>100</v>
      </c>
    </row>
    <row r="15" spans="1:9" x14ac:dyDescent="0.2">
      <c r="A15" s="11" t="s">
        <v>3</v>
      </c>
      <c r="B15" s="34">
        <v>700</v>
      </c>
      <c r="C15" s="6">
        <v>1</v>
      </c>
      <c r="D15" s="6">
        <v>3</v>
      </c>
      <c r="E15" s="35" t="s">
        <v>495</v>
      </c>
      <c r="F15" s="30" t="s">
        <v>1</v>
      </c>
      <c r="G15" s="25">
        <v>407.75</v>
      </c>
      <c r="H15" s="25">
        <v>407.75</v>
      </c>
      <c r="I15" s="26">
        <f t="shared" si="1"/>
        <v>100</v>
      </c>
    </row>
    <row r="16" spans="1:9" x14ac:dyDescent="0.2">
      <c r="A16" s="11" t="s">
        <v>61</v>
      </c>
      <c r="B16" s="34">
        <v>700</v>
      </c>
      <c r="C16" s="6">
        <v>1</v>
      </c>
      <c r="D16" s="6">
        <v>3</v>
      </c>
      <c r="E16" s="35" t="s">
        <v>494</v>
      </c>
      <c r="F16" s="30">
        <v>0</v>
      </c>
      <c r="G16" s="25">
        <f t="shared" ref="G16:H16" si="2">G17</f>
        <v>2510.14</v>
      </c>
      <c r="H16" s="25">
        <f t="shared" si="2"/>
        <v>2510.14</v>
      </c>
      <c r="I16" s="26">
        <f t="shared" si="1"/>
        <v>100</v>
      </c>
    </row>
    <row r="17" spans="1:9" ht="38.25" x14ac:dyDescent="0.2">
      <c r="A17" s="11" t="s">
        <v>55</v>
      </c>
      <c r="B17" s="34">
        <v>700</v>
      </c>
      <c r="C17" s="6">
        <v>1</v>
      </c>
      <c r="D17" s="6">
        <v>3</v>
      </c>
      <c r="E17" s="35" t="s">
        <v>494</v>
      </c>
      <c r="F17" s="30" t="s">
        <v>54</v>
      </c>
      <c r="G17" s="25">
        <v>2510.14</v>
      </c>
      <c r="H17" s="25">
        <v>2510.14</v>
      </c>
      <c r="I17" s="26">
        <f t="shared" si="1"/>
        <v>100</v>
      </c>
    </row>
    <row r="18" spans="1:9" x14ac:dyDescent="0.2">
      <c r="A18" s="11" t="s">
        <v>59</v>
      </c>
      <c r="B18" s="34">
        <v>700</v>
      </c>
      <c r="C18" s="6">
        <v>1</v>
      </c>
      <c r="D18" s="6">
        <v>3</v>
      </c>
      <c r="E18" s="35" t="s">
        <v>493</v>
      </c>
      <c r="F18" s="30">
        <v>0</v>
      </c>
      <c r="G18" s="25">
        <f t="shared" ref="G18:H18" si="3">G19</f>
        <v>18.600000000000001</v>
      </c>
      <c r="H18" s="25">
        <f t="shared" si="3"/>
        <v>18.600000000000001</v>
      </c>
      <c r="I18" s="26">
        <f t="shared" si="1"/>
        <v>100</v>
      </c>
    </row>
    <row r="19" spans="1:9" x14ac:dyDescent="0.2">
      <c r="A19" s="11" t="s">
        <v>3</v>
      </c>
      <c r="B19" s="34">
        <v>700</v>
      </c>
      <c r="C19" s="6">
        <v>1</v>
      </c>
      <c r="D19" s="6">
        <v>3</v>
      </c>
      <c r="E19" s="35" t="s">
        <v>493</v>
      </c>
      <c r="F19" s="30" t="s">
        <v>1</v>
      </c>
      <c r="G19" s="25">
        <v>18.600000000000001</v>
      </c>
      <c r="H19" s="25">
        <v>18.600000000000001</v>
      </c>
      <c r="I19" s="26">
        <f t="shared" si="1"/>
        <v>100</v>
      </c>
    </row>
    <row r="20" spans="1:9" x14ac:dyDescent="0.2">
      <c r="A20" s="11" t="s">
        <v>6</v>
      </c>
      <c r="B20" s="34">
        <v>700</v>
      </c>
      <c r="C20" s="6">
        <v>1</v>
      </c>
      <c r="D20" s="6">
        <v>3</v>
      </c>
      <c r="E20" s="35" t="s">
        <v>5</v>
      </c>
      <c r="F20" s="30">
        <v>0</v>
      </c>
      <c r="G20" s="25">
        <f t="shared" ref="G20:H21" si="4">G21</f>
        <v>12.15</v>
      </c>
      <c r="H20" s="25">
        <f t="shared" si="4"/>
        <v>12.15</v>
      </c>
      <c r="I20" s="26">
        <f t="shared" si="1"/>
        <v>100</v>
      </c>
    </row>
    <row r="21" spans="1:9" ht="38.25" x14ac:dyDescent="0.2">
      <c r="A21" s="11" t="s">
        <v>98</v>
      </c>
      <c r="B21" s="34">
        <v>700</v>
      </c>
      <c r="C21" s="6">
        <v>1</v>
      </c>
      <c r="D21" s="6">
        <v>3</v>
      </c>
      <c r="E21" s="35" t="s">
        <v>97</v>
      </c>
      <c r="F21" s="30">
        <v>0</v>
      </c>
      <c r="G21" s="25">
        <f t="shared" si="4"/>
        <v>12.15</v>
      </c>
      <c r="H21" s="25">
        <f t="shared" si="4"/>
        <v>12.15</v>
      </c>
      <c r="I21" s="26">
        <f t="shared" si="1"/>
        <v>100</v>
      </c>
    </row>
    <row r="22" spans="1:9" ht="38.25" x14ac:dyDescent="0.2">
      <c r="A22" s="11" t="s">
        <v>55</v>
      </c>
      <c r="B22" s="34">
        <v>700</v>
      </c>
      <c r="C22" s="6">
        <v>1</v>
      </c>
      <c r="D22" s="6">
        <v>3</v>
      </c>
      <c r="E22" s="35" t="s">
        <v>97</v>
      </c>
      <c r="F22" s="30">
        <v>100</v>
      </c>
      <c r="G22" s="25">
        <v>12.15</v>
      </c>
      <c r="H22" s="25">
        <v>12.15</v>
      </c>
      <c r="I22" s="26">
        <f t="shared" si="1"/>
        <v>100</v>
      </c>
    </row>
    <row r="23" spans="1:9" x14ac:dyDescent="0.2">
      <c r="A23" s="11" t="s">
        <v>488</v>
      </c>
      <c r="B23" s="34">
        <v>701</v>
      </c>
      <c r="C23" s="6">
        <v>0</v>
      </c>
      <c r="D23" s="6">
        <v>0</v>
      </c>
      <c r="E23" s="35" t="s">
        <v>0</v>
      </c>
      <c r="F23" s="30">
        <v>0</v>
      </c>
      <c r="G23" s="25">
        <f>G24+G127+G136+G191+G198+G184+G177</f>
        <v>122915.56999999998</v>
      </c>
      <c r="H23" s="25">
        <f>H24+H127+H136+H191+H198+H184+H177</f>
        <v>120970.03000000001</v>
      </c>
      <c r="I23" s="26">
        <f t="shared" si="1"/>
        <v>98.41717367458007</v>
      </c>
    </row>
    <row r="24" spans="1:9" x14ac:dyDescent="0.2">
      <c r="A24" s="11" t="s">
        <v>538</v>
      </c>
      <c r="B24" s="34">
        <v>701</v>
      </c>
      <c r="C24" s="6">
        <v>1</v>
      </c>
      <c r="D24" s="6">
        <v>0</v>
      </c>
      <c r="E24" s="35" t="s">
        <v>0</v>
      </c>
      <c r="F24" s="30">
        <v>0</v>
      </c>
      <c r="G24" s="25">
        <f t="shared" ref="G24:H24" si="5">G25+G37+G67+G73</f>
        <v>85605.099999999991</v>
      </c>
      <c r="H24" s="25">
        <f t="shared" si="5"/>
        <v>85016.98</v>
      </c>
      <c r="I24" s="26">
        <f t="shared" si="1"/>
        <v>99.312984857210623</v>
      </c>
    </row>
    <row r="25" spans="1:9" ht="25.5" x14ac:dyDescent="0.2">
      <c r="A25" s="11" t="s">
        <v>487</v>
      </c>
      <c r="B25" s="34">
        <v>701</v>
      </c>
      <c r="C25" s="6">
        <v>1</v>
      </c>
      <c r="D25" s="6">
        <v>2</v>
      </c>
      <c r="E25" s="35" t="s">
        <v>0</v>
      </c>
      <c r="F25" s="30">
        <v>0</v>
      </c>
      <c r="G25" s="25">
        <f t="shared" ref="G25:H25" si="6">G26+G33</f>
        <v>2177.44</v>
      </c>
      <c r="H25" s="25">
        <f t="shared" si="6"/>
        <v>2177.44</v>
      </c>
      <c r="I25" s="26">
        <f t="shared" si="1"/>
        <v>100</v>
      </c>
    </row>
    <row r="26" spans="1:9" ht="25.5" x14ac:dyDescent="0.2">
      <c r="A26" s="11" t="s">
        <v>30</v>
      </c>
      <c r="B26" s="34">
        <v>701</v>
      </c>
      <c r="C26" s="6">
        <v>1</v>
      </c>
      <c r="D26" s="6">
        <v>2</v>
      </c>
      <c r="E26" s="35" t="s">
        <v>29</v>
      </c>
      <c r="F26" s="30">
        <v>0</v>
      </c>
      <c r="G26" s="25">
        <f t="shared" ref="G26:H27" si="7">G27</f>
        <v>2143.39</v>
      </c>
      <c r="H26" s="25">
        <f t="shared" si="7"/>
        <v>2143.39</v>
      </c>
      <c r="I26" s="26">
        <f t="shared" si="1"/>
        <v>100</v>
      </c>
    </row>
    <row r="27" spans="1:9" ht="38.25" x14ac:dyDescent="0.2">
      <c r="A27" s="11" t="s">
        <v>69</v>
      </c>
      <c r="B27" s="34">
        <v>701</v>
      </c>
      <c r="C27" s="6">
        <v>1</v>
      </c>
      <c r="D27" s="6">
        <v>2</v>
      </c>
      <c r="E27" s="35" t="s">
        <v>68</v>
      </c>
      <c r="F27" s="30">
        <v>0</v>
      </c>
      <c r="G27" s="25">
        <f t="shared" si="7"/>
        <v>2143.39</v>
      </c>
      <c r="H27" s="25">
        <f t="shared" si="7"/>
        <v>2143.39</v>
      </c>
      <c r="I27" s="26">
        <f t="shared" si="1"/>
        <v>100</v>
      </c>
    </row>
    <row r="28" spans="1:9" x14ac:dyDescent="0.2">
      <c r="A28" s="11" t="s">
        <v>67</v>
      </c>
      <c r="B28" s="34">
        <v>701</v>
      </c>
      <c r="C28" s="6">
        <v>1</v>
      </c>
      <c r="D28" s="6">
        <v>2</v>
      </c>
      <c r="E28" s="35" t="s">
        <v>66</v>
      </c>
      <c r="F28" s="30">
        <v>0</v>
      </c>
      <c r="G28" s="25">
        <f t="shared" ref="G28:H28" si="8">G29+G31</f>
        <v>2143.39</v>
      </c>
      <c r="H28" s="25">
        <f t="shared" si="8"/>
        <v>2143.39</v>
      </c>
      <c r="I28" s="26">
        <f t="shared" si="1"/>
        <v>100</v>
      </c>
    </row>
    <row r="29" spans="1:9" x14ac:dyDescent="0.2">
      <c r="A29" s="11" t="s">
        <v>65</v>
      </c>
      <c r="B29" s="34">
        <v>701</v>
      </c>
      <c r="C29" s="6">
        <v>1</v>
      </c>
      <c r="D29" s="6">
        <v>2</v>
      </c>
      <c r="E29" s="35" t="s">
        <v>63</v>
      </c>
      <c r="F29" s="30">
        <v>0</v>
      </c>
      <c r="G29" s="25">
        <f t="shared" ref="G29:H29" si="9">G30</f>
        <v>171.41</v>
      </c>
      <c r="H29" s="25">
        <f t="shared" si="9"/>
        <v>171.41</v>
      </c>
      <c r="I29" s="26">
        <f t="shared" si="1"/>
        <v>100</v>
      </c>
    </row>
    <row r="30" spans="1:9" ht="38.25" x14ac:dyDescent="0.2">
      <c r="A30" s="11" t="s">
        <v>55</v>
      </c>
      <c r="B30" s="34">
        <v>701</v>
      </c>
      <c r="C30" s="6">
        <v>1</v>
      </c>
      <c r="D30" s="6">
        <v>2</v>
      </c>
      <c r="E30" s="35" t="s">
        <v>63</v>
      </c>
      <c r="F30" s="30" t="s">
        <v>54</v>
      </c>
      <c r="G30" s="25">
        <v>171.41</v>
      </c>
      <c r="H30" s="25">
        <v>171.41</v>
      </c>
      <c r="I30" s="26">
        <f t="shared" si="1"/>
        <v>100</v>
      </c>
    </row>
    <row r="31" spans="1:9" x14ac:dyDescent="0.2">
      <c r="A31" s="11" t="s">
        <v>61</v>
      </c>
      <c r="B31" s="34">
        <v>701</v>
      </c>
      <c r="C31" s="6">
        <v>1</v>
      </c>
      <c r="D31" s="6">
        <v>2</v>
      </c>
      <c r="E31" s="35" t="s">
        <v>60</v>
      </c>
      <c r="F31" s="30">
        <v>0</v>
      </c>
      <c r="G31" s="25">
        <f t="shared" ref="G31:H31" si="10">G32</f>
        <v>1971.98</v>
      </c>
      <c r="H31" s="25">
        <f t="shared" si="10"/>
        <v>1971.98</v>
      </c>
      <c r="I31" s="26">
        <f t="shared" si="1"/>
        <v>100</v>
      </c>
    </row>
    <row r="32" spans="1:9" ht="38.25" x14ac:dyDescent="0.2">
      <c r="A32" s="11" t="s">
        <v>55</v>
      </c>
      <c r="B32" s="34">
        <v>701</v>
      </c>
      <c r="C32" s="6">
        <v>1</v>
      </c>
      <c r="D32" s="6">
        <v>2</v>
      </c>
      <c r="E32" s="35" t="s">
        <v>60</v>
      </c>
      <c r="F32" s="30" t="s">
        <v>54</v>
      </c>
      <c r="G32" s="25">
        <v>1971.98</v>
      </c>
      <c r="H32" s="25">
        <v>1971.98</v>
      </c>
      <c r="I32" s="26">
        <f t="shared" si="1"/>
        <v>100</v>
      </c>
    </row>
    <row r="33" spans="1:9" ht="25.5" x14ac:dyDescent="0.2">
      <c r="A33" s="11" t="s">
        <v>8</v>
      </c>
      <c r="B33" s="34">
        <v>701</v>
      </c>
      <c r="C33" s="6">
        <v>1</v>
      </c>
      <c r="D33" s="6">
        <v>2</v>
      </c>
      <c r="E33" s="35" t="s">
        <v>7</v>
      </c>
      <c r="F33" s="30"/>
      <c r="G33" s="25">
        <f t="shared" ref="G33:H35" si="11">G34</f>
        <v>34.049999999999997</v>
      </c>
      <c r="H33" s="25">
        <f t="shared" si="11"/>
        <v>34.049999999999997</v>
      </c>
      <c r="I33" s="26">
        <f t="shared" si="1"/>
        <v>100</v>
      </c>
    </row>
    <row r="34" spans="1:9" x14ac:dyDescent="0.2">
      <c r="A34" s="11" t="s">
        <v>57</v>
      </c>
      <c r="B34" s="34">
        <v>701</v>
      </c>
      <c r="C34" s="6">
        <v>1</v>
      </c>
      <c r="D34" s="6">
        <v>2</v>
      </c>
      <c r="E34" s="35" t="s">
        <v>56</v>
      </c>
      <c r="F34" s="30"/>
      <c r="G34" s="25">
        <f t="shared" si="11"/>
        <v>34.049999999999997</v>
      </c>
      <c r="H34" s="25">
        <f t="shared" si="11"/>
        <v>34.049999999999997</v>
      </c>
      <c r="I34" s="26">
        <f t="shared" si="1"/>
        <v>100</v>
      </c>
    </row>
    <row r="35" spans="1:9" ht="63.75" x14ac:dyDescent="0.2">
      <c r="A35" s="11" t="s">
        <v>642</v>
      </c>
      <c r="B35" s="34">
        <v>701</v>
      </c>
      <c r="C35" s="6">
        <v>1</v>
      </c>
      <c r="D35" s="6">
        <v>2</v>
      </c>
      <c r="E35" s="35" t="s">
        <v>641</v>
      </c>
      <c r="F35" s="30"/>
      <c r="G35" s="25">
        <f t="shared" si="11"/>
        <v>34.049999999999997</v>
      </c>
      <c r="H35" s="25">
        <f t="shared" si="11"/>
        <v>34.049999999999997</v>
      </c>
      <c r="I35" s="26">
        <f t="shared" si="1"/>
        <v>100</v>
      </c>
    </row>
    <row r="36" spans="1:9" ht="38.25" x14ac:dyDescent="0.2">
      <c r="A36" s="11" t="s">
        <v>55</v>
      </c>
      <c r="B36" s="34">
        <v>701</v>
      </c>
      <c r="C36" s="6">
        <v>1</v>
      </c>
      <c r="D36" s="6">
        <v>2</v>
      </c>
      <c r="E36" s="35" t="s">
        <v>641</v>
      </c>
      <c r="F36" s="30">
        <v>100</v>
      </c>
      <c r="G36" s="25">
        <v>34.049999999999997</v>
      </c>
      <c r="H36" s="25">
        <v>34.049999999999997</v>
      </c>
      <c r="I36" s="26">
        <f t="shared" si="1"/>
        <v>100</v>
      </c>
    </row>
    <row r="37" spans="1:9" ht="25.5" x14ac:dyDescent="0.2">
      <c r="A37" s="11" t="s">
        <v>70</v>
      </c>
      <c r="B37" s="34">
        <v>701</v>
      </c>
      <c r="C37" s="6">
        <v>1</v>
      </c>
      <c r="D37" s="6">
        <v>4</v>
      </c>
      <c r="E37" s="35" t="s">
        <v>0</v>
      </c>
      <c r="F37" s="30">
        <v>0</v>
      </c>
      <c r="G37" s="25">
        <f t="shared" ref="G37:H37" si="12">G38+G63+G53</f>
        <v>43480.419999999991</v>
      </c>
      <c r="H37" s="25">
        <f t="shared" si="12"/>
        <v>43249.359999999993</v>
      </c>
      <c r="I37" s="26">
        <f t="shared" si="1"/>
        <v>99.46858838990056</v>
      </c>
    </row>
    <row r="38" spans="1:9" ht="25.5" x14ac:dyDescent="0.2">
      <c r="A38" s="11" t="s">
        <v>30</v>
      </c>
      <c r="B38" s="34">
        <v>701</v>
      </c>
      <c r="C38" s="6">
        <v>1</v>
      </c>
      <c r="D38" s="6">
        <v>4</v>
      </c>
      <c r="E38" s="35" t="s">
        <v>29</v>
      </c>
      <c r="F38" s="30">
        <v>0</v>
      </c>
      <c r="G38" s="25">
        <f t="shared" ref="G38:H39" si="13">G39</f>
        <v>42805.63</v>
      </c>
      <c r="H38" s="25">
        <f t="shared" si="13"/>
        <v>42574.57</v>
      </c>
      <c r="I38" s="26">
        <f t="shared" si="1"/>
        <v>99.460211191845559</v>
      </c>
    </row>
    <row r="39" spans="1:9" ht="38.25" x14ac:dyDescent="0.2">
      <c r="A39" s="11" t="s">
        <v>69</v>
      </c>
      <c r="B39" s="34">
        <v>701</v>
      </c>
      <c r="C39" s="6">
        <v>1</v>
      </c>
      <c r="D39" s="6">
        <v>4</v>
      </c>
      <c r="E39" s="35" t="s">
        <v>68</v>
      </c>
      <c r="F39" s="30">
        <v>0</v>
      </c>
      <c r="G39" s="25">
        <f t="shared" si="13"/>
        <v>42805.63</v>
      </c>
      <c r="H39" s="25">
        <f t="shared" si="13"/>
        <v>42574.57</v>
      </c>
      <c r="I39" s="26">
        <f t="shared" si="1"/>
        <v>99.460211191845559</v>
      </c>
    </row>
    <row r="40" spans="1:9" x14ac:dyDescent="0.2">
      <c r="A40" s="11" t="s">
        <v>67</v>
      </c>
      <c r="B40" s="34">
        <v>701</v>
      </c>
      <c r="C40" s="6">
        <v>1</v>
      </c>
      <c r="D40" s="6">
        <v>4</v>
      </c>
      <c r="E40" s="35" t="s">
        <v>66</v>
      </c>
      <c r="F40" s="30">
        <v>0</v>
      </c>
      <c r="G40" s="25">
        <f t="shared" ref="G40:H40" si="14">G41+G45+G48+G50</f>
        <v>42805.63</v>
      </c>
      <c r="H40" s="25">
        <f t="shared" si="14"/>
        <v>42574.57</v>
      </c>
      <c r="I40" s="26">
        <f t="shared" si="1"/>
        <v>99.460211191845559</v>
      </c>
    </row>
    <row r="41" spans="1:9" x14ac:dyDescent="0.2">
      <c r="A41" s="11" t="s">
        <v>65</v>
      </c>
      <c r="B41" s="34">
        <v>701</v>
      </c>
      <c r="C41" s="6">
        <v>1</v>
      </c>
      <c r="D41" s="6">
        <v>4</v>
      </c>
      <c r="E41" s="35" t="s">
        <v>63</v>
      </c>
      <c r="F41" s="30">
        <v>0</v>
      </c>
      <c r="G41" s="25">
        <f t="shared" ref="G41:H41" si="15">G42+G43+G44</f>
        <v>5386.72</v>
      </c>
      <c r="H41" s="25">
        <f t="shared" si="15"/>
        <v>5155.8599999999997</v>
      </c>
      <c r="I41" s="26">
        <f t="shared" si="1"/>
        <v>95.714275106187046</v>
      </c>
    </row>
    <row r="42" spans="1:9" ht="38.25" x14ac:dyDescent="0.2">
      <c r="A42" s="11" t="s">
        <v>55</v>
      </c>
      <c r="B42" s="34">
        <v>701</v>
      </c>
      <c r="C42" s="6">
        <v>1</v>
      </c>
      <c r="D42" s="6">
        <v>4</v>
      </c>
      <c r="E42" s="35" t="s">
        <v>63</v>
      </c>
      <c r="F42" s="30" t="s">
        <v>54</v>
      </c>
      <c r="G42" s="25">
        <v>1193.97</v>
      </c>
      <c r="H42" s="25">
        <v>1192.1199999999999</v>
      </c>
      <c r="I42" s="26">
        <f t="shared" si="1"/>
        <v>99.845054733368499</v>
      </c>
    </row>
    <row r="43" spans="1:9" x14ac:dyDescent="0.2">
      <c r="A43" s="11" t="s">
        <v>3</v>
      </c>
      <c r="B43" s="34">
        <v>701</v>
      </c>
      <c r="C43" s="6">
        <v>1</v>
      </c>
      <c r="D43" s="6">
        <v>4</v>
      </c>
      <c r="E43" s="35" t="s">
        <v>63</v>
      </c>
      <c r="F43" s="30" t="s">
        <v>1</v>
      </c>
      <c r="G43" s="25">
        <v>4186.25</v>
      </c>
      <c r="H43" s="25">
        <v>3962.3</v>
      </c>
      <c r="I43" s="26">
        <f t="shared" si="1"/>
        <v>94.650343386085396</v>
      </c>
    </row>
    <row r="44" spans="1:9" x14ac:dyDescent="0.2">
      <c r="A44" s="11" t="s">
        <v>64</v>
      </c>
      <c r="B44" s="34">
        <v>701</v>
      </c>
      <c r="C44" s="6">
        <v>1</v>
      </c>
      <c r="D44" s="6">
        <v>4</v>
      </c>
      <c r="E44" s="35" t="s">
        <v>63</v>
      </c>
      <c r="F44" s="30" t="s">
        <v>62</v>
      </c>
      <c r="G44" s="25">
        <v>6.5</v>
      </c>
      <c r="H44" s="25">
        <v>1.44</v>
      </c>
      <c r="I44" s="26">
        <f t="shared" si="1"/>
        <v>22.153846153846153</v>
      </c>
    </row>
    <row r="45" spans="1:9" x14ac:dyDescent="0.2">
      <c r="A45" s="11" t="s">
        <v>61</v>
      </c>
      <c r="B45" s="34">
        <v>701</v>
      </c>
      <c r="C45" s="6">
        <v>1</v>
      </c>
      <c r="D45" s="6">
        <v>4</v>
      </c>
      <c r="E45" s="35" t="s">
        <v>60</v>
      </c>
      <c r="F45" s="30">
        <v>0</v>
      </c>
      <c r="G45" s="25">
        <f t="shared" ref="G45:H45" si="16">G46+G47</f>
        <v>36391.4</v>
      </c>
      <c r="H45" s="25">
        <f t="shared" si="16"/>
        <v>36391.200000000004</v>
      </c>
      <c r="I45" s="26">
        <f t="shared" si="1"/>
        <v>99.999450419604642</v>
      </c>
    </row>
    <row r="46" spans="1:9" ht="38.25" x14ac:dyDescent="0.2">
      <c r="A46" s="11" t="s">
        <v>55</v>
      </c>
      <c r="B46" s="34">
        <v>701</v>
      </c>
      <c r="C46" s="6">
        <v>1</v>
      </c>
      <c r="D46" s="6">
        <v>4</v>
      </c>
      <c r="E46" s="35" t="s">
        <v>60</v>
      </c>
      <c r="F46" s="30" t="s">
        <v>54</v>
      </c>
      <c r="G46" s="25">
        <f>36389.56+0.01</f>
        <v>36389.57</v>
      </c>
      <c r="H46" s="25">
        <f>36389.36+0.01</f>
        <v>36389.370000000003</v>
      </c>
      <c r="I46" s="26">
        <f t="shared" si="1"/>
        <v>99.999450391966718</v>
      </c>
    </row>
    <row r="47" spans="1:9" x14ac:dyDescent="0.2">
      <c r="A47" s="11" t="s">
        <v>42</v>
      </c>
      <c r="B47" s="34">
        <v>701</v>
      </c>
      <c r="C47" s="6">
        <v>1</v>
      </c>
      <c r="D47" s="6">
        <v>4</v>
      </c>
      <c r="E47" s="35" t="s">
        <v>60</v>
      </c>
      <c r="F47" s="30">
        <v>300</v>
      </c>
      <c r="G47" s="25">
        <v>1.83</v>
      </c>
      <c r="H47" s="25">
        <v>1.83</v>
      </c>
      <c r="I47" s="26">
        <f t="shared" si="1"/>
        <v>100</v>
      </c>
    </row>
    <row r="48" spans="1:9" x14ac:dyDescent="0.2">
      <c r="A48" s="11" t="s">
        <v>59</v>
      </c>
      <c r="B48" s="34">
        <v>701</v>
      </c>
      <c r="C48" s="6">
        <v>1</v>
      </c>
      <c r="D48" s="6">
        <v>4</v>
      </c>
      <c r="E48" s="35" t="s">
        <v>58</v>
      </c>
      <c r="F48" s="30">
        <v>0</v>
      </c>
      <c r="G48" s="25">
        <f t="shared" ref="G48:H48" si="17">G49</f>
        <v>160.59</v>
      </c>
      <c r="H48" s="25">
        <f t="shared" si="17"/>
        <v>160.59</v>
      </c>
      <c r="I48" s="26">
        <f t="shared" si="1"/>
        <v>100</v>
      </c>
    </row>
    <row r="49" spans="1:9" x14ac:dyDescent="0.2">
      <c r="A49" s="11" t="s">
        <v>3</v>
      </c>
      <c r="B49" s="34">
        <v>701</v>
      </c>
      <c r="C49" s="6">
        <v>1</v>
      </c>
      <c r="D49" s="6">
        <v>4</v>
      </c>
      <c r="E49" s="35" t="s">
        <v>58</v>
      </c>
      <c r="F49" s="30" t="s">
        <v>1</v>
      </c>
      <c r="G49" s="25">
        <v>160.59</v>
      </c>
      <c r="H49" s="25">
        <v>160.59</v>
      </c>
      <c r="I49" s="26">
        <f t="shared" si="1"/>
        <v>100</v>
      </c>
    </row>
    <row r="50" spans="1:9" x14ac:dyDescent="0.2">
      <c r="A50" s="11" t="s">
        <v>486</v>
      </c>
      <c r="B50" s="34">
        <v>701</v>
      </c>
      <c r="C50" s="6">
        <v>1</v>
      </c>
      <c r="D50" s="6">
        <v>4</v>
      </c>
      <c r="E50" s="35" t="s">
        <v>485</v>
      </c>
      <c r="F50" s="30">
        <v>0</v>
      </c>
      <c r="G50" s="25">
        <f t="shared" ref="G50:H50" si="18">G51+G52</f>
        <v>866.92000000000007</v>
      </c>
      <c r="H50" s="25">
        <f t="shared" si="18"/>
        <v>866.92000000000007</v>
      </c>
      <c r="I50" s="26">
        <f t="shared" si="1"/>
        <v>100</v>
      </c>
    </row>
    <row r="51" spans="1:9" ht="38.25" x14ac:dyDescent="0.2">
      <c r="A51" s="11" t="s">
        <v>55</v>
      </c>
      <c r="B51" s="34">
        <v>701</v>
      </c>
      <c r="C51" s="6">
        <v>1</v>
      </c>
      <c r="D51" s="6">
        <v>4</v>
      </c>
      <c r="E51" s="35" t="s">
        <v>485</v>
      </c>
      <c r="F51" s="30" t="s">
        <v>54</v>
      </c>
      <c r="G51" s="25">
        <v>646.87</v>
      </c>
      <c r="H51" s="25">
        <v>646.87</v>
      </c>
      <c r="I51" s="26">
        <f t="shared" si="1"/>
        <v>100</v>
      </c>
    </row>
    <row r="52" spans="1:9" x14ac:dyDescent="0.2">
      <c r="A52" s="11" t="s">
        <v>3</v>
      </c>
      <c r="B52" s="34">
        <v>701</v>
      </c>
      <c r="C52" s="6">
        <v>1</v>
      </c>
      <c r="D52" s="6">
        <v>4</v>
      </c>
      <c r="E52" s="35" t="s">
        <v>485</v>
      </c>
      <c r="F52" s="30" t="s">
        <v>1</v>
      </c>
      <c r="G52" s="25">
        <v>220.05</v>
      </c>
      <c r="H52" s="25">
        <v>220.05</v>
      </c>
      <c r="I52" s="26">
        <f t="shared" si="1"/>
        <v>100</v>
      </c>
    </row>
    <row r="53" spans="1:9" ht="25.5" x14ac:dyDescent="0.2">
      <c r="A53" s="11" t="s">
        <v>8</v>
      </c>
      <c r="B53" s="34">
        <v>701</v>
      </c>
      <c r="C53" s="6">
        <v>1</v>
      </c>
      <c r="D53" s="6">
        <v>4</v>
      </c>
      <c r="E53" s="35" t="s">
        <v>7</v>
      </c>
      <c r="F53" s="30"/>
      <c r="G53" s="25">
        <f t="shared" ref="G53:H53" si="19">G57+G54</f>
        <v>663.59</v>
      </c>
      <c r="H53" s="25">
        <f t="shared" si="19"/>
        <v>663.59</v>
      </c>
      <c r="I53" s="26">
        <f t="shared" si="1"/>
        <v>100</v>
      </c>
    </row>
    <row r="54" spans="1:9" x14ac:dyDescent="0.2">
      <c r="A54" s="11" t="s">
        <v>57</v>
      </c>
      <c r="B54" s="34">
        <v>701</v>
      </c>
      <c r="C54" s="6">
        <v>1</v>
      </c>
      <c r="D54" s="6">
        <v>4</v>
      </c>
      <c r="E54" s="35" t="s">
        <v>56</v>
      </c>
      <c r="F54" s="30"/>
      <c r="G54" s="25">
        <f t="shared" ref="G54:H55" si="20">G55</f>
        <v>585.61</v>
      </c>
      <c r="H54" s="25">
        <f t="shared" si="20"/>
        <v>585.61</v>
      </c>
      <c r="I54" s="26">
        <f t="shared" si="1"/>
        <v>100</v>
      </c>
    </row>
    <row r="55" spans="1:9" ht="63.75" x14ac:dyDescent="0.2">
      <c r="A55" s="11" t="s">
        <v>642</v>
      </c>
      <c r="B55" s="34">
        <v>701</v>
      </c>
      <c r="C55" s="6">
        <v>1</v>
      </c>
      <c r="D55" s="6">
        <v>4</v>
      </c>
      <c r="E55" s="35" t="s">
        <v>641</v>
      </c>
      <c r="F55" s="30"/>
      <c r="G55" s="25">
        <f t="shared" si="20"/>
        <v>585.61</v>
      </c>
      <c r="H55" s="25">
        <f t="shared" si="20"/>
        <v>585.61</v>
      </c>
      <c r="I55" s="26">
        <f t="shared" si="1"/>
        <v>100</v>
      </c>
    </row>
    <row r="56" spans="1:9" ht="38.25" x14ac:dyDescent="0.2">
      <c r="A56" s="11" t="s">
        <v>55</v>
      </c>
      <c r="B56" s="34">
        <v>701</v>
      </c>
      <c r="C56" s="6">
        <v>1</v>
      </c>
      <c r="D56" s="6">
        <v>4</v>
      </c>
      <c r="E56" s="35" t="s">
        <v>641</v>
      </c>
      <c r="F56" s="30">
        <v>100</v>
      </c>
      <c r="G56" s="25">
        <v>585.61</v>
      </c>
      <c r="H56" s="25">
        <v>585.61</v>
      </c>
      <c r="I56" s="26">
        <f t="shared" si="1"/>
        <v>100</v>
      </c>
    </row>
    <row r="57" spans="1:9" x14ac:dyDescent="0.2">
      <c r="A57" s="11" t="s">
        <v>6</v>
      </c>
      <c r="B57" s="34">
        <v>701</v>
      </c>
      <c r="C57" s="6">
        <v>1</v>
      </c>
      <c r="D57" s="6">
        <v>4</v>
      </c>
      <c r="E57" s="35" t="s">
        <v>5</v>
      </c>
      <c r="F57" s="30"/>
      <c r="G57" s="25">
        <f t="shared" ref="G57:H57" si="21">G60+G58</f>
        <v>77.98</v>
      </c>
      <c r="H57" s="25">
        <f t="shared" si="21"/>
        <v>77.98</v>
      </c>
      <c r="I57" s="26">
        <f t="shared" si="1"/>
        <v>100</v>
      </c>
    </row>
    <row r="58" spans="1:9" ht="38.25" x14ac:dyDescent="0.2">
      <c r="A58" s="11" t="s">
        <v>98</v>
      </c>
      <c r="B58" s="34">
        <v>701</v>
      </c>
      <c r="C58" s="6">
        <v>1</v>
      </c>
      <c r="D58" s="6">
        <v>4</v>
      </c>
      <c r="E58" s="35" t="s">
        <v>97</v>
      </c>
      <c r="F58" s="30"/>
      <c r="G58" s="25">
        <f t="shared" ref="G58:H58" si="22">G59</f>
        <v>24.73</v>
      </c>
      <c r="H58" s="25">
        <f t="shared" si="22"/>
        <v>24.73</v>
      </c>
      <c r="I58" s="26">
        <f t="shared" si="1"/>
        <v>100</v>
      </c>
    </row>
    <row r="59" spans="1:9" ht="38.25" x14ac:dyDescent="0.2">
      <c r="A59" s="11" t="s">
        <v>55</v>
      </c>
      <c r="B59" s="34">
        <v>701</v>
      </c>
      <c r="C59" s="6">
        <v>1</v>
      </c>
      <c r="D59" s="6">
        <v>4</v>
      </c>
      <c r="E59" s="35" t="s">
        <v>97</v>
      </c>
      <c r="F59" s="30">
        <v>100</v>
      </c>
      <c r="G59" s="25">
        <v>24.73</v>
      </c>
      <c r="H59" s="25">
        <v>24.73</v>
      </c>
      <c r="I59" s="26">
        <f t="shared" si="1"/>
        <v>100</v>
      </c>
    </row>
    <row r="60" spans="1:9" x14ac:dyDescent="0.2">
      <c r="A60" s="11" t="s">
        <v>374</v>
      </c>
      <c r="B60" s="34">
        <v>701</v>
      </c>
      <c r="C60" s="6">
        <v>1</v>
      </c>
      <c r="D60" s="6">
        <v>4</v>
      </c>
      <c r="E60" s="35" t="s">
        <v>373</v>
      </c>
      <c r="F60" s="30"/>
      <c r="G60" s="25">
        <f t="shared" ref="G60:H60" si="23">G62+G61</f>
        <v>53.25</v>
      </c>
      <c r="H60" s="25">
        <f t="shared" si="23"/>
        <v>53.25</v>
      </c>
      <c r="I60" s="26">
        <f t="shared" si="1"/>
        <v>100</v>
      </c>
    </row>
    <row r="61" spans="1:9" ht="38.25" x14ac:dyDescent="0.2">
      <c r="A61" s="11" t="s">
        <v>55</v>
      </c>
      <c r="B61" s="34">
        <v>701</v>
      </c>
      <c r="C61" s="6">
        <v>1</v>
      </c>
      <c r="D61" s="6">
        <v>4</v>
      </c>
      <c r="E61" s="35" t="s">
        <v>373</v>
      </c>
      <c r="F61" s="30">
        <v>100</v>
      </c>
      <c r="G61" s="25">
        <v>8.75</v>
      </c>
      <c r="H61" s="25">
        <v>8.75</v>
      </c>
      <c r="I61" s="26">
        <f t="shared" si="1"/>
        <v>100</v>
      </c>
    </row>
    <row r="62" spans="1:9" x14ac:dyDescent="0.2">
      <c r="A62" s="11" t="s">
        <v>3</v>
      </c>
      <c r="B62" s="34">
        <v>701</v>
      </c>
      <c r="C62" s="6">
        <v>1</v>
      </c>
      <c r="D62" s="6">
        <v>4</v>
      </c>
      <c r="E62" s="35" t="s">
        <v>373</v>
      </c>
      <c r="F62" s="30">
        <v>200</v>
      </c>
      <c r="G62" s="25">
        <v>44.5</v>
      </c>
      <c r="H62" s="25">
        <v>44.5</v>
      </c>
      <c r="I62" s="26">
        <f t="shared" si="1"/>
        <v>100</v>
      </c>
    </row>
    <row r="63" spans="1:9" x14ac:dyDescent="0.2">
      <c r="A63" s="11" t="s">
        <v>46</v>
      </c>
      <c r="B63" s="34">
        <v>701</v>
      </c>
      <c r="C63" s="6">
        <v>1</v>
      </c>
      <c r="D63" s="6">
        <v>4</v>
      </c>
      <c r="E63" s="35" t="s">
        <v>45</v>
      </c>
      <c r="F63" s="30">
        <v>0</v>
      </c>
      <c r="G63" s="25">
        <f t="shared" ref="G63:H65" si="24">G64</f>
        <v>11.2</v>
      </c>
      <c r="H63" s="25">
        <f t="shared" si="24"/>
        <v>11.2</v>
      </c>
      <c r="I63" s="26">
        <f t="shared" si="1"/>
        <v>100</v>
      </c>
    </row>
    <row r="64" spans="1:9" ht="51" x14ac:dyDescent="0.2">
      <c r="A64" s="11" t="s">
        <v>53</v>
      </c>
      <c r="B64" s="34">
        <v>701</v>
      </c>
      <c r="C64" s="6">
        <v>1</v>
      </c>
      <c r="D64" s="6">
        <v>4</v>
      </c>
      <c r="E64" s="35" t="s">
        <v>52</v>
      </c>
      <c r="F64" s="30">
        <v>0</v>
      </c>
      <c r="G64" s="25">
        <f t="shared" si="24"/>
        <v>11.2</v>
      </c>
      <c r="H64" s="25">
        <f t="shared" si="24"/>
        <v>11.2</v>
      </c>
      <c r="I64" s="26">
        <f t="shared" si="1"/>
        <v>100</v>
      </c>
    </row>
    <row r="65" spans="1:9" ht="25.5" x14ac:dyDescent="0.2">
      <c r="A65" s="11" t="s">
        <v>51</v>
      </c>
      <c r="B65" s="34">
        <v>701</v>
      </c>
      <c r="C65" s="6">
        <v>1</v>
      </c>
      <c r="D65" s="6">
        <v>4</v>
      </c>
      <c r="E65" s="35" t="s">
        <v>50</v>
      </c>
      <c r="F65" s="30">
        <v>0</v>
      </c>
      <c r="G65" s="25">
        <f t="shared" si="24"/>
        <v>11.2</v>
      </c>
      <c r="H65" s="25">
        <f t="shared" si="24"/>
        <v>11.2</v>
      </c>
      <c r="I65" s="26">
        <f t="shared" si="1"/>
        <v>100</v>
      </c>
    </row>
    <row r="66" spans="1:9" x14ac:dyDescent="0.2">
      <c r="A66" s="11" t="s">
        <v>3</v>
      </c>
      <c r="B66" s="34">
        <v>701</v>
      </c>
      <c r="C66" s="6">
        <v>1</v>
      </c>
      <c r="D66" s="6">
        <v>4</v>
      </c>
      <c r="E66" s="35" t="s">
        <v>50</v>
      </c>
      <c r="F66" s="30" t="s">
        <v>1</v>
      </c>
      <c r="G66" s="25">
        <v>11.2</v>
      </c>
      <c r="H66" s="25">
        <v>11.2</v>
      </c>
      <c r="I66" s="26">
        <f t="shared" si="1"/>
        <v>100</v>
      </c>
    </row>
    <row r="67" spans="1:9" x14ac:dyDescent="0.2">
      <c r="A67" s="11" t="s">
        <v>484</v>
      </c>
      <c r="B67" s="34">
        <v>701</v>
      </c>
      <c r="C67" s="6">
        <v>1</v>
      </c>
      <c r="D67" s="6">
        <v>5</v>
      </c>
      <c r="E67" s="35" t="s">
        <v>0</v>
      </c>
      <c r="F67" s="30">
        <v>0</v>
      </c>
      <c r="G67" s="25">
        <f t="shared" ref="G67:H71" si="25">G68</f>
        <v>88.76</v>
      </c>
      <c r="H67" s="25">
        <f t="shared" si="25"/>
        <v>88.76</v>
      </c>
      <c r="I67" s="26">
        <f t="shared" si="1"/>
        <v>100</v>
      </c>
    </row>
    <row r="68" spans="1:9" ht="25.5" x14ac:dyDescent="0.2">
      <c r="A68" s="11" t="s">
        <v>30</v>
      </c>
      <c r="B68" s="34">
        <v>701</v>
      </c>
      <c r="C68" s="6">
        <v>1</v>
      </c>
      <c r="D68" s="6">
        <v>5</v>
      </c>
      <c r="E68" s="35" t="s">
        <v>29</v>
      </c>
      <c r="F68" s="30">
        <v>0</v>
      </c>
      <c r="G68" s="25">
        <f t="shared" si="25"/>
        <v>88.76</v>
      </c>
      <c r="H68" s="25">
        <f t="shared" si="25"/>
        <v>88.76</v>
      </c>
      <c r="I68" s="26">
        <f t="shared" si="1"/>
        <v>100</v>
      </c>
    </row>
    <row r="69" spans="1:9" ht="38.25" x14ac:dyDescent="0.2">
      <c r="A69" s="11" t="s">
        <v>69</v>
      </c>
      <c r="B69" s="34">
        <v>701</v>
      </c>
      <c r="C69" s="6">
        <v>1</v>
      </c>
      <c r="D69" s="6">
        <v>5</v>
      </c>
      <c r="E69" s="35" t="s">
        <v>68</v>
      </c>
      <c r="F69" s="30">
        <v>0</v>
      </c>
      <c r="G69" s="25">
        <f t="shared" si="25"/>
        <v>88.76</v>
      </c>
      <c r="H69" s="25">
        <f t="shared" si="25"/>
        <v>88.76</v>
      </c>
      <c r="I69" s="26">
        <f t="shared" si="1"/>
        <v>100</v>
      </c>
    </row>
    <row r="70" spans="1:9" x14ac:dyDescent="0.2">
      <c r="A70" s="11" t="s">
        <v>67</v>
      </c>
      <c r="B70" s="34">
        <v>701</v>
      </c>
      <c r="C70" s="6">
        <v>1</v>
      </c>
      <c r="D70" s="6">
        <v>5</v>
      </c>
      <c r="E70" s="35" t="s">
        <v>66</v>
      </c>
      <c r="F70" s="30">
        <v>0</v>
      </c>
      <c r="G70" s="25">
        <f t="shared" si="25"/>
        <v>88.76</v>
      </c>
      <c r="H70" s="25">
        <f t="shared" si="25"/>
        <v>88.76</v>
      </c>
      <c r="I70" s="26">
        <f t="shared" si="1"/>
        <v>100</v>
      </c>
    </row>
    <row r="71" spans="1:9" ht="25.5" x14ac:dyDescent="0.2">
      <c r="A71" s="11" t="s">
        <v>483</v>
      </c>
      <c r="B71" s="34">
        <v>701</v>
      </c>
      <c r="C71" s="6">
        <v>1</v>
      </c>
      <c r="D71" s="6">
        <v>5</v>
      </c>
      <c r="E71" s="35" t="s">
        <v>482</v>
      </c>
      <c r="F71" s="30">
        <v>0</v>
      </c>
      <c r="G71" s="25">
        <f t="shared" si="25"/>
        <v>88.76</v>
      </c>
      <c r="H71" s="25">
        <f t="shared" si="25"/>
        <v>88.76</v>
      </c>
      <c r="I71" s="26">
        <f t="shared" ref="I71:I130" si="26">H71/G71*100</f>
        <v>100</v>
      </c>
    </row>
    <row r="72" spans="1:9" x14ac:dyDescent="0.2">
      <c r="A72" s="11" t="s">
        <v>3</v>
      </c>
      <c r="B72" s="34">
        <v>701</v>
      </c>
      <c r="C72" s="6">
        <v>1</v>
      </c>
      <c r="D72" s="6">
        <v>5</v>
      </c>
      <c r="E72" s="35" t="s">
        <v>482</v>
      </c>
      <c r="F72" s="30" t="s">
        <v>1</v>
      </c>
      <c r="G72" s="25">
        <v>88.76</v>
      </c>
      <c r="H72" s="25">
        <v>88.76</v>
      </c>
      <c r="I72" s="26">
        <f t="shared" si="26"/>
        <v>100</v>
      </c>
    </row>
    <row r="73" spans="1:9" x14ac:dyDescent="0.2">
      <c r="A73" s="11" t="s">
        <v>49</v>
      </c>
      <c r="B73" s="34">
        <v>701</v>
      </c>
      <c r="C73" s="6">
        <v>1</v>
      </c>
      <c r="D73" s="6">
        <v>13</v>
      </c>
      <c r="E73" s="35" t="s">
        <v>0</v>
      </c>
      <c r="F73" s="30">
        <v>0</v>
      </c>
      <c r="G73" s="25">
        <f>G74+G86+G93+G107</f>
        <v>39858.479999999996</v>
      </c>
      <c r="H73" s="25">
        <f>H74+H86+H93+H107</f>
        <v>39501.42</v>
      </c>
      <c r="I73" s="26">
        <f t="shared" si="26"/>
        <v>99.104180590930724</v>
      </c>
    </row>
    <row r="74" spans="1:9" ht="25.5" x14ac:dyDescent="0.2">
      <c r="A74" s="11" t="s">
        <v>88</v>
      </c>
      <c r="B74" s="34">
        <v>701</v>
      </c>
      <c r="C74" s="6">
        <v>1</v>
      </c>
      <c r="D74" s="6">
        <v>13</v>
      </c>
      <c r="E74" s="35" t="s">
        <v>87</v>
      </c>
      <c r="F74" s="30">
        <v>0</v>
      </c>
      <c r="G74" s="25">
        <f t="shared" ref="G74:H74" si="27">G82+G75</f>
        <v>155.26</v>
      </c>
      <c r="H74" s="25">
        <f t="shared" si="27"/>
        <v>155.21</v>
      </c>
      <c r="I74" s="26">
        <f t="shared" si="26"/>
        <v>99.967795955171979</v>
      </c>
    </row>
    <row r="75" spans="1:9" ht="25.5" x14ac:dyDescent="0.2">
      <c r="A75" s="11" t="s">
        <v>554</v>
      </c>
      <c r="B75" s="34">
        <v>701</v>
      </c>
      <c r="C75" s="6">
        <v>1</v>
      </c>
      <c r="D75" s="6">
        <v>13</v>
      </c>
      <c r="E75" s="35" t="s">
        <v>549</v>
      </c>
      <c r="F75" s="30"/>
      <c r="G75" s="25">
        <f t="shared" ref="G75:H75" si="28">G76+G79</f>
        <v>50</v>
      </c>
      <c r="H75" s="25">
        <f t="shared" si="28"/>
        <v>49.95</v>
      </c>
      <c r="I75" s="26">
        <f t="shared" si="26"/>
        <v>99.9</v>
      </c>
    </row>
    <row r="76" spans="1:9" x14ac:dyDescent="0.2">
      <c r="A76" s="11" t="s">
        <v>555</v>
      </c>
      <c r="B76" s="34">
        <v>701</v>
      </c>
      <c r="C76" s="6">
        <v>1</v>
      </c>
      <c r="D76" s="6">
        <v>13</v>
      </c>
      <c r="E76" s="35" t="s">
        <v>550</v>
      </c>
      <c r="F76" s="30"/>
      <c r="G76" s="25">
        <f t="shared" ref="G76:H77" si="29">G77</f>
        <v>30</v>
      </c>
      <c r="H76" s="25">
        <f t="shared" si="29"/>
        <v>30</v>
      </c>
      <c r="I76" s="26">
        <f t="shared" si="26"/>
        <v>100</v>
      </c>
    </row>
    <row r="77" spans="1:9" ht="25.5" x14ac:dyDescent="0.2">
      <c r="A77" s="11" t="s">
        <v>557</v>
      </c>
      <c r="B77" s="34">
        <v>701</v>
      </c>
      <c r="C77" s="6">
        <v>1</v>
      </c>
      <c r="D77" s="6">
        <v>13</v>
      </c>
      <c r="E77" s="35" t="s">
        <v>551</v>
      </c>
      <c r="F77" s="30"/>
      <c r="G77" s="25">
        <f t="shared" si="29"/>
        <v>30</v>
      </c>
      <c r="H77" s="25">
        <f t="shared" si="29"/>
        <v>30</v>
      </c>
      <c r="I77" s="26">
        <f t="shared" si="26"/>
        <v>100</v>
      </c>
    </row>
    <row r="78" spans="1:9" x14ac:dyDescent="0.2">
      <c r="A78" s="11" t="s">
        <v>3</v>
      </c>
      <c r="B78" s="34">
        <v>701</v>
      </c>
      <c r="C78" s="6">
        <v>1</v>
      </c>
      <c r="D78" s="6">
        <v>13</v>
      </c>
      <c r="E78" s="35" t="s">
        <v>551</v>
      </c>
      <c r="F78" s="30">
        <v>200</v>
      </c>
      <c r="G78" s="25">
        <v>30</v>
      </c>
      <c r="H78" s="25">
        <v>30</v>
      </c>
      <c r="I78" s="26">
        <f t="shared" si="26"/>
        <v>100</v>
      </c>
    </row>
    <row r="79" spans="1:9" ht="38.25" x14ac:dyDescent="0.2">
      <c r="A79" s="11" t="s">
        <v>556</v>
      </c>
      <c r="B79" s="34">
        <v>701</v>
      </c>
      <c r="C79" s="6">
        <v>1</v>
      </c>
      <c r="D79" s="6">
        <v>13</v>
      </c>
      <c r="E79" s="35" t="s">
        <v>552</v>
      </c>
      <c r="F79" s="30"/>
      <c r="G79" s="25">
        <f t="shared" ref="G79:H80" si="30">G80</f>
        <v>20</v>
      </c>
      <c r="H79" s="25">
        <f t="shared" si="30"/>
        <v>19.95</v>
      </c>
      <c r="I79" s="26">
        <f t="shared" si="26"/>
        <v>99.75</v>
      </c>
    </row>
    <row r="80" spans="1:9" ht="25.5" x14ac:dyDescent="0.2">
      <c r="A80" s="11" t="s">
        <v>558</v>
      </c>
      <c r="B80" s="34">
        <v>701</v>
      </c>
      <c r="C80" s="6">
        <v>1</v>
      </c>
      <c r="D80" s="6">
        <v>13</v>
      </c>
      <c r="E80" s="35" t="s">
        <v>553</v>
      </c>
      <c r="F80" s="30"/>
      <c r="G80" s="25">
        <f t="shared" si="30"/>
        <v>20</v>
      </c>
      <c r="H80" s="25">
        <f t="shared" si="30"/>
        <v>19.95</v>
      </c>
      <c r="I80" s="26">
        <f t="shared" si="26"/>
        <v>99.75</v>
      </c>
    </row>
    <row r="81" spans="1:9" x14ac:dyDescent="0.2">
      <c r="A81" s="11" t="s">
        <v>3</v>
      </c>
      <c r="B81" s="34">
        <v>701</v>
      </c>
      <c r="C81" s="6">
        <v>1</v>
      </c>
      <c r="D81" s="6">
        <v>13</v>
      </c>
      <c r="E81" s="35" t="s">
        <v>553</v>
      </c>
      <c r="F81" s="30">
        <v>200</v>
      </c>
      <c r="G81" s="25">
        <v>20</v>
      </c>
      <c r="H81" s="25">
        <v>19.95</v>
      </c>
      <c r="I81" s="26">
        <f t="shared" si="26"/>
        <v>99.75</v>
      </c>
    </row>
    <row r="82" spans="1:9" ht="25.5" x14ac:dyDescent="0.2">
      <c r="A82" s="7" t="s">
        <v>520</v>
      </c>
      <c r="B82" s="34">
        <v>701</v>
      </c>
      <c r="C82" s="6">
        <v>1</v>
      </c>
      <c r="D82" s="6">
        <v>13</v>
      </c>
      <c r="E82" s="35" t="s">
        <v>297</v>
      </c>
      <c r="F82" s="30">
        <v>0</v>
      </c>
      <c r="G82" s="25">
        <f t="shared" ref="G82:H84" si="31">G83</f>
        <v>105.26</v>
      </c>
      <c r="H82" s="25">
        <f t="shared" si="31"/>
        <v>105.26</v>
      </c>
      <c r="I82" s="26">
        <f t="shared" si="26"/>
        <v>100</v>
      </c>
    </row>
    <row r="83" spans="1:9" ht="25.5" x14ac:dyDescent="0.2">
      <c r="A83" s="8" t="s">
        <v>481</v>
      </c>
      <c r="B83" s="34">
        <v>701</v>
      </c>
      <c r="C83" s="6">
        <v>1</v>
      </c>
      <c r="D83" s="6">
        <v>13</v>
      </c>
      <c r="E83" s="35" t="s">
        <v>328</v>
      </c>
      <c r="F83" s="30">
        <v>0</v>
      </c>
      <c r="G83" s="25">
        <f t="shared" si="31"/>
        <v>105.26</v>
      </c>
      <c r="H83" s="25">
        <f t="shared" si="31"/>
        <v>105.26</v>
      </c>
      <c r="I83" s="26">
        <f t="shared" si="26"/>
        <v>100</v>
      </c>
    </row>
    <row r="84" spans="1:9" ht="25.5" x14ac:dyDescent="0.2">
      <c r="A84" s="8" t="s">
        <v>480</v>
      </c>
      <c r="B84" s="34">
        <v>701</v>
      </c>
      <c r="C84" s="6">
        <v>1</v>
      </c>
      <c r="D84" s="6">
        <v>13</v>
      </c>
      <c r="E84" s="35" t="s">
        <v>525</v>
      </c>
      <c r="F84" s="30">
        <v>0</v>
      </c>
      <c r="G84" s="25">
        <f t="shared" si="31"/>
        <v>105.26</v>
      </c>
      <c r="H84" s="25">
        <f t="shared" si="31"/>
        <v>105.26</v>
      </c>
      <c r="I84" s="26">
        <f t="shared" si="26"/>
        <v>100</v>
      </c>
    </row>
    <row r="85" spans="1:9" x14ac:dyDescent="0.2">
      <c r="A85" s="11" t="s">
        <v>3</v>
      </c>
      <c r="B85" s="34">
        <v>701</v>
      </c>
      <c r="C85" s="6">
        <v>1</v>
      </c>
      <c r="D85" s="6">
        <v>13</v>
      </c>
      <c r="E85" s="35" t="s">
        <v>525</v>
      </c>
      <c r="F85" s="30" t="s">
        <v>1</v>
      </c>
      <c r="G85" s="25">
        <v>105.26</v>
      </c>
      <c r="H85" s="25">
        <v>105.26</v>
      </c>
      <c r="I85" s="26">
        <f t="shared" si="26"/>
        <v>100</v>
      </c>
    </row>
    <row r="86" spans="1:9" ht="63.75" x14ac:dyDescent="0.2">
      <c r="A86" s="11" t="s">
        <v>479</v>
      </c>
      <c r="B86" s="34">
        <v>701</v>
      </c>
      <c r="C86" s="6">
        <v>1</v>
      </c>
      <c r="D86" s="6">
        <v>13</v>
      </c>
      <c r="E86" s="35" t="s">
        <v>478</v>
      </c>
      <c r="F86" s="30">
        <v>0</v>
      </c>
      <c r="G86" s="25">
        <f t="shared" ref="G86:H88" si="32">G87</f>
        <v>12429.63</v>
      </c>
      <c r="H86" s="25">
        <f t="shared" si="32"/>
        <v>12255.3</v>
      </c>
      <c r="I86" s="26">
        <f t="shared" si="26"/>
        <v>98.597464284938482</v>
      </c>
    </row>
    <row r="87" spans="1:9" ht="25.5" x14ac:dyDescent="0.2">
      <c r="A87" s="11" t="s">
        <v>477</v>
      </c>
      <c r="B87" s="34">
        <v>701</v>
      </c>
      <c r="C87" s="6">
        <v>1</v>
      </c>
      <c r="D87" s="6">
        <v>13</v>
      </c>
      <c r="E87" s="35" t="s">
        <v>476</v>
      </c>
      <c r="F87" s="30">
        <v>0</v>
      </c>
      <c r="G87" s="25">
        <f t="shared" si="32"/>
        <v>12429.63</v>
      </c>
      <c r="H87" s="25">
        <f t="shared" si="32"/>
        <v>12255.3</v>
      </c>
      <c r="I87" s="26">
        <f t="shared" si="26"/>
        <v>98.597464284938482</v>
      </c>
    </row>
    <row r="88" spans="1:9" ht="25.5" x14ac:dyDescent="0.2">
      <c r="A88" s="11" t="s">
        <v>475</v>
      </c>
      <c r="B88" s="34">
        <v>701</v>
      </c>
      <c r="C88" s="6">
        <v>1</v>
      </c>
      <c r="D88" s="6">
        <v>13</v>
      </c>
      <c r="E88" s="35" t="s">
        <v>474</v>
      </c>
      <c r="F88" s="30">
        <v>0</v>
      </c>
      <c r="G88" s="25">
        <f t="shared" si="32"/>
        <v>12429.63</v>
      </c>
      <c r="H88" s="25">
        <f t="shared" si="32"/>
        <v>12255.3</v>
      </c>
      <c r="I88" s="26">
        <f t="shared" si="26"/>
        <v>98.597464284938482</v>
      </c>
    </row>
    <row r="89" spans="1:9" x14ac:dyDescent="0.2">
      <c r="A89" s="11" t="s">
        <v>137</v>
      </c>
      <c r="B89" s="34">
        <v>701</v>
      </c>
      <c r="C89" s="6">
        <v>1</v>
      </c>
      <c r="D89" s="6">
        <v>13</v>
      </c>
      <c r="E89" s="35" t="s">
        <v>473</v>
      </c>
      <c r="F89" s="30">
        <v>0</v>
      </c>
      <c r="G89" s="25">
        <f t="shared" ref="G89:H89" si="33">G90+G91+G92</f>
        <v>12429.63</v>
      </c>
      <c r="H89" s="25">
        <f t="shared" si="33"/>
        <v>12255.3</v>
      </c>
      <c r="I89" s="26">
        <f t="shared" si="26"/>
        <v>98.597464284938482</v>
      </c>
    </row>
    <row r="90" spans="1:9" ht="38.25" x14ac:dyDescent="0.2">
      <c r="A90" s="11" t="s">
        <v>55</v>
      </c>
      <c r="B90" s="34">
        <v>701</v>
      </c>
      <c r="C90" s="6">
        <v>1</v>
      </c>
      <c r="D90" s="6">
        <v>13</v>
      </c>
      <c r="E90" s="35" t="s">
        <v>473</v>
      </c>
      <c r="F90" s="30" t="s">
        <v>54</v>
      </c>
      <c r="G90" s="25">
        <v>10139.49</v>
      </c>
      <c r="H90" s="25">
        <v>10089.959999999999</v>
      </c>
      <c r="I90" s="26">
        <f t="shared" si="26"/>
        <v>99.511513892710582</v>
      </c>
    </row>
    <row r="91" spans="1:9" x14ac:dyDescent="0.2">
      <c r="A91" s="11" t="s">
        <v>3</v>
      </c>
      <c r="B91" s="34">
        <v>701</v>
      </c>
      <c r="C91" s="6">
        <v>1</v>
      </c>
      <c r="D91" s="6">
        <v>13</v>
      </c>
      <c r="E91" s="35" t="s">
        <v>473</v>
      </c>
      <c r="F91" s="30" t="s">
        <v>1</v>
      </c>
      <c r="G91" s="25">
        <v>2073.38</v>
      </c>
      <c r="H91" s="25">
        <v>1957.7</v>
      </c>
      <c r="I91" s="26">
        <f t="shared" si="26"/>
        <v>94.420704357136657</v>
      </c>
    </row>
    <row r="92" spans="1:9" x14ac:dyDescent="0.2">
      <c r="A92" s="11" t="s">
        <v>64</v>
      </c>
      <c r="B92" s="34">
        <v>701</v>
      </c>
      <c r="C92" s="6">
        <v>1</v>
      </c>
      <c r="D92" s="6">
        <v>13</v>
      </c>
      <c r="E92" s="35" t="s">
        <v>473</v>
      </c>
      <c r="F92" s="30" t="s">
        <v>62</v>
      </c>
      <c r="G92" s="25">
        <v>216.76</v>
      </c>
      <c r="H92" s="25">
        <v>207.64</v>
      </c>
      <c r="I92" s="26">
        <f t="shared" si="26"/>
        <v>95.792581657132317</v>
      </c>
    </row>
    <row r="93" spans="1:9" ht="25.5" x14ac:dyDescent="0.2">
      <c r="A93" s="11" t="s">
        <v>30</v>
      </c>
      <c r="B93" s="34">
        <v>701</v>
      </c>
      <c r="C93" s="6">
        <v>1</v>
      </c>
      <c r="D93" s="6">
        <v>13</v>
      </c>
      <c r="E93" s="35" t="s">
        <v>29</v>
      </c>
      <c r="F93" s="30">
        <v>0</v>
      </c>
      <c r="G93" s="25">
        <f t="shared" ref="G93:H94" si="34">G94</f>
        <v>22160.110000000004</v>
      </c>
      <c r="H93" s="25">
        <f t="shared" si="34"/>
        <v>22027.850000000002</v>
      </c>
      <c r="I93" s="26">
        <f t="shared" si="26"/>
        <v>99.403161807409788</v>
      </c>
    </row>
    <row r="94" spans="1:9" ht="38.25" x14ac:dyDescent="0.2">
      <c r="A94" s="11" t="s">
        <v>69</v>
      </c>
      <c r="B94" s="34">
        <v>701</v>
      </c>
      <c r="C94" s="6">
        <v>1</v>
      </c>
      <c r="D94" s="6">
        <v>13</v>
      </c>
      <c r="E94" s="35" t="s">
        <v>68</v>
      </c>
      <c r="F94" s="30">
        <v>0</v>
      </c>
      <c r="G94" s="25">
        <f t="shared" si="34"/>
        <v>22160.110000000004</v>
      </c>
      <c r="H94" s="25">
        <f t="shared" si="34"/>
        <v>22027.850000000002</v>
      </c>
      <c r="I94" s="26">
        <f t="shared" si="26"/>
        <v>99.403161807409788</v>
      </c>
    </row>
    <row r="95" spans="1:9" x14ac:dyDescent="0.2">
      <c r="A95" s="11" t="s">
        <v>67</v>
      </c>
      <c r="B95" s="34">
        <v>701</v>
      </c>
      <c r="C95" s="6">
        <v>1</v>
      </c>
      <c r="D95" s="6">
        <v>13</v>
      </c>
      <c r="E95" s="35" t="s">
        <v>66</v>
      </c>
      <c r="F95" s="30">
        <v>0</v>
      </c>
      <c r="G95" s="25">
        <f t="shared" ref="G95:H95" si="35">G96+G100+G102+G105</f>
        <v>22160.110000000004</v>
      </c>
      <c r="H95" s="25">
        <f t="shared" si="35"/>
        <v>22027.850000000002</v>
      </c>
      <c r="I95" s="26">
        <f t="shared" si="26"/>
        <v>99.403161807409788</v>
      </c>
    </row>
    <row r="96" spans="1:9" x14ac:dyDescent="0.2">
      <c r="A96" s="11" t="s">
        <v>137</v>
      </c>
      <c r="B96" s="34">
        <v>701</v>
      </c>
      <c r="C96" s="6">
        <v>1</v>
      </c>
      <c r="D96" s="6">
        <v>13</v>
      </c>
      <c r="E96" s="35" t="s">
        <v>472</v>
      </c>
      <c r="F96" s="30">
        <v>0</v>
      </c>
      <c r="G96" s="25">
        <f t="shared" ref="G96:H96" si="36">G97+G98+G99</f>
        <v>20998.690000000002</v>
      </c>
      <c r="H96" s="25">
        <f t="shared" si="36"/>
        <v>20945.84</v>
      </c>
      <c r="I96" s="26">
        <f t="shared" si="26"/>
        <v>99.748317633147579</v>
      </c>
    </row>
    <row r="97" spans="1:9" ht="38.25" x14ac:dyDescent="0.2">
      <c r="A97" s="11" t="s">
        <v>55</v>
      </c>
      <c r="B97" s="34">
        <v>701</v>
      </c>
      <c r="C97" s="6">
        <v>1</v>
      </c>
      <c r="D97" s="6">
        <v>13</v>
      </c>
      <c r="E97" s="35" t="s">
        <v>472</v>
      </c>
      <c r="F97" s="30" t="s">
        <v>54</v>
      </c>
      <c r="G97" s="25">
        <v>13040.59</v>
      </c>
      <c r="H97" s="25">
        <v>13039.47</v>
      </c>
      <c r="I97" s="26">
        <f t="shared" si="26"/>
        <v>99.991411431537983</v>
      </c>
    </row>
    <row r="98" spans="1:9" x14ac:dyDescent="0.2">
      <c r="A98" s="11" t="s">
        <v>3</v>
      </c>
      <c r="B98" s="34">
        <v>701</v>
      </c>
      <c r="C98" s="6">
        <v>1</v>
      </c>
      <c r="D98" s="6">
        <v>13</v>
      </c>
      <c r="E98" s="35" t="s">
        <v>472</v>
      </c>
      <c r="F98" s="30" t="s">
        <v>1</v>
      </c>
      <c r="G98" s="25">
        <v>7895.04</v>
      </c>
      <c r="H98" s="25">
        <v>7844.31</v>
      </c>
      <c r="I98" s="26">
        <f t="shared" si="26"/>
        <v>99.357444674124523</v>
      </c>
    </row>
    <row r="99" spans="1:9" x14ac:dyDescent="0.2">
      <c r="A99" s="11" t="s">
        <v>64</v>
      </c>
      <c r="B99" s="34">
        <v>701</v>
      </c>
      <c r="C99" s="6">
        <v>1</v>
      </c>
      <c r="D99" s="6">
        <v>13</v>
      </c>
      <c r="E99" s="35" t="s">
        <v>472</v>
      </c>
      <c r="F99" s="30" t="s">
        <v>62</v>
      </c>
      <c r="G99" s="25">
        <v>63.06</v>
      </c>
      <c r="H99" s="25">
        <v>62.06</v>
      </c>
      <c r="I99" s="26">
        <f t="shared" si="26"/>
        <v>98.414208690136377</v>
      </c>
    </row>
    <row r="100" spans="1:9" ht="25.5" x14ac:dyDescent="0.2">
      <c r="A100" s="11" t="s">
        <v>471</v>
      </c>
      <c r="B100" s="34">
        <v>701</v>
      </c>
      <c r="C100" s="6">
        <v>1</v>
      </c>
      <c r="D100" s="6">
        <v>13</v>
      </c>
      <c r="E100" s="35" t="s">
        <v>470</v>
      </c>
      <c r="F100" s="30">
        <v>0</v>
      </c>
      <c r="G100" s="25">
        <f t="shared" ref="G100:H100" si="37">G101</f>
        <v>28.11</v>
      </c>
      <c r="H100" s="25">
        <f t="shared" si="37"/>
        <v>28.11</v>
      </c>
      <c r="I100" s="26">
        <f t="shared" si="26"/>
        <v>100</v>
      </c>
    </row>
    <row r="101" spans="1:9" x14ac:dyDescent="0.2">
      <c r="A101" s="11" t="s">
        <v>3</v>
      </c>
      <c r="B101" s="34">
        <v>701</v>
      </c>
      <c r="C101" s="6">
        <v>1</v>
      </c>
      <c r="D101" s="6">
        <v>13</v>
      </c>
      <c r="E101" s="35" t="s">
        <v>470</v>
      </c>
      <c r="F101" s="30" t="s">
        <v>1</v>
      </c>
      <c r="G101" s="25">
        <v>28.11</v>
      </c>
      <c r="H101" s="25">
        <v>28.11</v>
      </c>
      <c r="I101" s="26">
        <f t="shared" si="26"/>
        <v>100</v>
      </c>
    </row>
    <row r="102" spans="1:9" ht="25.5" x14ac:dyDescent="0.2">
      <c r="A102" s="11" t="s">
        <v>469</v>
      </c>
      <c r="B102" s="34">
        <v>701</v>
      </c>
      <c r="C102" s="6">
        <v>1</v>
      </c>
      <c r="D102" s="6">
        <v>13</v>
      </c>
      <c r="E102" s="35" t="s">
        <v>468</v>
      </c>
      <c r="F102" s="30">
        <v>0</v>
      </c>
      <c r="G102" s="25">
        <f t="shared" ref="G102:H102" si="38">G103+G104</f>
        <v>1106.31</v>
      </c>
      <c r="H102" s="25">
        <f t="shared" si="38"/>
        <v>1026.9000000000001</v>
      </c>
      <c r="I102" s="26">
        <f t="shared" si="26"/>
        <v>92.822084225940301</v>
      </c>
    </row>
    <row r="103" spans="1:9" ht="38.25" x14ac:dyDescent="0.2">
      <c r="A103" s="11" t="s">
        <v>55</v>
      </c>
      <c r="B103" s="34">
        <v>701</v>
      </c>
      <c r="C103" s="6">
        <v>1</v>
      </c>
      <c r="D103" s="6">
        <v>13</v>
      </c>
      <c r="E103" s="35" t="s">
        <v>468</v>
      </c>
      <c r="F103" s="30" t="s">
        <v>54</v>
      </c>
      <c r="G103" s="25">
        <v>1019.53</v>
      </c>
      <c r="H103" s="25">
        <v>1017.14</v>
      </c>
      <c r="I103" s="26">
        <f t="shared" si="26"/>
        <v>99.765578256647672</v>
      </c>
    </row>
    <row r="104" spans="1:9" x14ac:dyDescent="0.2">
      <c r="A104" s="11" t="s">
        <v>3</v>
      </c>
      <c r="B104" s="34">
        <v>701</v>
      </c>
      <c r="C104" s="6">
        <v>1</v>
      </c>
      <c r="D104" s="6">
        <v>13</v>
      </c>
      <c r="E104" s="35" t="s">
        <v>468</v>
      </c>
      <c r="F104" s="30" t="s">
        <v>1</v>
      </c>
      <c r="G104" s="25">
        <v>86.78</v>
      </c>
      <c r="H104" s="25">
        <v>9.76</v>
      </c>
      <c r="I104" s="26">
        <f t="shared" si="26"/>
        <v>11.246831067066145</v>
      </c>
    </row>
    <row r="105" spans="1:9" ht="25.5" x14ac:dyDescent="0.2">
      <c r="A105" s="11" t="s">
        <v>467</v>
      </c>
      <c r="B105" s="34">
        <v>701</v>
      </c>
      <c r="C105" s="6">
        <v>1</v>
      </c>
      <c r="D105" s="6">
        <v>13</v>
      </c>
      <c r="E105" s="35" t="s">
        <v>466</v>
      </c>
      <c r="F105" s="30">
        <v>0</v>
      </c>
      <c r="G105" s="25">
        <f t="shared" ref="G105:H105" si="39">+G106</f>
        <v>27</v>
      </c>
      <c r="H105" s="25">
        <f t="shared" si="39"/>
        <v>27</v>
      </c>
      <c r="I105" s="26">
        <f t="shared" si="26"/>
        <v>100</v>
      </c>
    </row>
    <row r="106" spans="1:9" x14ac:dyDescent="0.2">
      <c r="A106" s="11" t="s">
        <v>3</v>
      </c>
      <c r="B106" s="34">
        <v>701</v>
      </c>
      <c r="C106" s="6">
        <v>1</v>
      </c>
      <c r="D106" s="6">
        <v>13</v>
      </c>
      <c r="E106" s="35" t="s">
        <v>466</v>
      </c>
      <c r="F106" s="30" t="s">
        <v>1</v>
      </c>
      <c r="G106" s="25">
        <v>27</v>
      </c>
      <c r="H106" s="25">
        <v>27</v>
      </c>
      <c r="I106" s="26">
        <f t="shared" si="26"/>
        <v>100</v>
      </c>
    </row>
    <row r="107" spans="1:9" ht="25.5" x14ac:dyDescent="0.2">
      <c r="A107" s="11" t="s">
        <v>8</v>
      </c>
      <c r="B107" s="34">
        <v>701</v>
      </c>
      <c r="C107" s="6">
        <v>1</v>
      </c>
      <c r="D107" s="6">
        <v>13</v>
      </c>
      <c r="E107" s="35" t="s">
        <v>7</v>
      </c>
      <c r="F107" s="30">
        <v>0</v>
      </c>
      <c r="G107" s="25">
        <f t="shared" ref="G107:H107" si="40">G108</f>
        <v>5113.4799999999996</v>
      </c>
      <c r="H107" s="25">
        <f t="shared" si="40"/>
        <v>5063.0599999999995</v>
      </c>
      <c r="I107" s="26">
        <f t="shared" si="26"/>
        <v>99.013978738549866</v>
      </c>
    </row>
    <row r="108" spans="1:9" x14ac:dyDescent="0.2">
      <c r="A108" s="11" t="s">
        <v>6</v>
      </c>
      <c r="B108" s="34">
        <v>701</v>
      </c>
      <c r="C108" s="6">
        <v>1</v>
      </c>
      <c r="D108" s="6">
        <v>13</v>
      </c>
      <c r="E108" s="35" t="s">
        <v>5</v>
      </c>
      <c r="F108" s="30">
        <v>0</v>
      </c>
      <c r="G108" s="25">
        <f t="shared" ref="G108:H108" si="41">G109+G112+G114+G116+G118+G120+G122+G125</f>
        <v>5113.4799999999996</v>
      </c>
      <c r="H108" s="25">
        <f t="shared" si="41"/>
        <v>5063.0599999999995</v>
      </c>
      <c r="I108" s="26">
        <f t="shared" si="26"/>
        <v>99.013978738549866</v>
      </c>
    </row>
    <row r="109" spans="1:9" x14ac:dyDescent="0.2">
      <c r="A109" s="11" t="s">
        <v>96</v>
      </c>
      <c r="B109" s="34">
        <v>701</v>
      </c>
      <c r="C109" s="6">
        <v>1</v>
      </c>
      <c r="D109" s="6">
        <v>13</v>
      </c>
      <c r="E109" s="35" t="s">
        <v>95</v>
      </c>
      <c r="F109" s="30">
        <v>0</v>
      </c>
      <c r="G109" s="25">
        <f t="shared" ref="G109:H109" si="42">G110+G111</f>
        <v>758.95</v>
      </c>
      <c r="H109" s="25">
        <f t="shared" si="42"/>
        <v>727.81</v>
      </c>
      <c r="I109" s="26">
        <f t="shared" si="26"/>
        <v>95.89696290928255</v>
      </c>
    </row>
    <row r="110" spans="1:9" x14ac:dyDescent="0.2">
      <c r="A110" s="11" t="s">
        <v>3</v>
      </c>
      <c r="B110" s="34">
        <v>701</v>
      </c>
      <c r="C110" s="6">
        <v>1</v>
      </c>
      <c r="D110" s="6">
        <v>13</v>
      </c>
      <c r="E110" s="35" t="s">
        <v>95</v>
      </c>
      <c r="F110" s="30" t="s">
        <v>1</v>
      </c>
      <c r="G110" s="25">
        <v>612.46</v>
      </c>
      <c r="H110" s="25">
        <v>608.41</v>
      </c>
      <c r="I110" s="26">
        <f t="shared" si="26"/>
        <v>99.338732325376341</v>
      </c>
    </row>
    <row r="111" spans="1:9" x14ac:dyDescent="0.2">
      <c r="A111" s="11" t="s">
        <v>64</v>
      </c>
      <c r="B111" s="34">
        <v>701</v>
      </c>
      <c r="C111" s="6">
        <v>1</v>
      </c>
      <c r="D111" s="6">
        <v>13</v>
      </c>
      <c r="E111" s="35" t="s">
        <v>95</v>
      </c>
      <c r="F111" s="30">
        <v>800</v>
      </c>
      <c r="G111" s="25">
        <v>146.49</v>
      </c>
      <c r="H111" s="25">
        <v>119.4</v>
      </c>
      <c r="I111" s="26">
        <f t="shared" si="26"/>
        <v>81.507270120827357</v>
      </c>
    </row>
    <row r="112" spans="1:9" x14ac:dyDescent="0.2">
      <c r="A112" s="11" t="s">
        <v>465</v>
      </c>
      <c r="B112" s="34">
        <v>701</v>
      </c>
      <c r="C112" s="6">
        <v>1</v>
      </c>
      <c r="D112" s="6">
        <v>13</v>
      </c>
      <c r="E112" s="35" t="s">
        <v>464</v>
      </c>
      <c r="F112" s="30">
        <v>0</v>
      </c>
      <c r="G112" s="25">
        <f t="shared" ref="G112:H112" si="43">G113</f>
        <v>68.02</v>
      </c>
      <c r="H112" s="25">
        <f t="shared" si="43"/>
        <v>68.02</v>
      </c>
      <c r="I112" s="26">
        <f t="shared" si="26"/>
        <v>100</v>
      </c>
    </row>
    <row r="113" spans="1:9" x14ac:dyDescent="0.2">
      <c r="A113" s="11" t="s">
        <v>64</v>
      </c>
      <c r="B113" s="34">
        <v>701</v>
      </c>
      <c r="C113" s="6">
        <v>1</v>
      </c>
      <c r="D113" s="6">
        <v>13</v>
      </c>
      <c r="E113" s="35" t="s">
        <v>464</v>
      </c>
      <c r="F113" s="30" t="s">
        <v>62</v>
      </c>
      <c r="G113" s="25">
        <v>68.02</v>
      </c>
      <c r="H113" s="25">
        <v>68.02</v>
      </c>
      <c r="I113" s="26">
        <f t="shared" si="26"/>
        <v>100</v>
      </c>
    </row>
    <row r="114" spans="1:9" ht="25.5" x14ac:dyDescent="0.2">
      <c r="A114" s="11" t="s">
        <v>425</v>
      </c>
      <c r="B114" s="34">
        <v>701</v>
      </c>
      <c r="C114" s="6">
        <v>1</v>
      </c>
      <c r="D114" s="6">
        <v>13</v>
      </c>
      <c r="E114" s="35" t="s">
        <v>463</v>
      </c>
      <c r="F114" s="30">
        <v>0</v>
      </c>
      <c r="G114" s="25">
        <f t="shared" ref="G114:H114" si="44">G115</f>
        <v>1025</v>
      </c>
      <c r="H114" s="25">
        <f t="shared" si="44"/>
        <v>1024.98</v>
      </c>
      <c r="I114" s="26">
        <f t="shared" si="26"/>
        <v>99.998048780487807</v>
      </c>
    </row>
    <row r="115" spans="1:9" x14ac:dyDescent="0.2">
      <c r="A115" s="11" t="s">
        <v>3</v>
      </c>
      <c r="B115" s="34">
        <v>701</v>
      </c>
      <c r="C115" s="6">
        <v>1</v>
      </c>
      <c r="D115" s="6">
        <v>13</v>
      </c>
      <c r="E115" s="35" t="s">
        <v>463</v>
      </c>
      <c r="F115" s="30" t="s">
        <v>1</v>
      </c>
      <c r="G115" s="25">
        <v>1025</v>
      </c>
      <c r="H115" s="25">
        <v>1024.98</v>
      </c>
      <c r="I115" s="26">
        <f t="shared" si="26"/>
        <v>99.998048780487807</v>
      </c>
    </row>
    <row r="116" spans="1:9" ht="25.5" x14ac:dyDescent="0.2">
      <c r="A116" s="11" t="s">
        <v>462</v>
      </c>
      <c r="B116" s="34">
        <v>701</v>
      </c>
      <c r="C116" s="6">
        <v>1</v>
      </c>
      <c r="D116" s="6">
        <v>13</v>
      </c>
      <c r="E116" s="35" t="s">
        <v>461</v>
      </c>
      <c r="F116" s="30">
        <v>0</v>
      </c>
      <c r="G116" s="25">
        <f t="shared" ref="G116:H116" si="45">G117</f>
        <v>260.17</v>
      </c>
      <c r="H116" s="25">
        <f t="shared" si="45"/>
        <v>258.91000000000003</v>
      </c>
      <c r="I116" s="26">
        <f t="shared" si="26"/>
        <v>99.515701272245067</v>
      </c>
    </row>
    <row r="117" spans="1:9" x14ac:dyDescent="0.2">
      <c r="A117" s="11" t="s">
        <v>3</v>
      </c>
      <c r="B117" s="34">
        <v>701</v>
      </c>
      <c r="C117" s="6">
        <v>1</v>
      </c>
      <c r="D117" s="6">
        <v>13</v>
      </c>
      <c r="E117" s="35" t="s">
        <v>461</v>
      </c>
      <c r="F117" s="30" t="s">
        <v>1</v>
      </c>
      <c r="G117" s="25">
        <v>260.17</v>
      </c>
      <c r="H117" s="25">
        <v>258.91000000000003</v>
      </c>
      <c r="I117" s="26">
        <f t="shared" si="26"/>
        <v>99.515701272245067</v>
      </c>
    </row>
    <row r="118" spans="1:9" ht="38.25" x14ac:dyDescent="0.2">
      <c r="A118" s="11" t="s">
        <v>460</v>
      </c>
      <c r="B118" s="34">
        <v>701</v>
      </c>
      <c r="C118" s="6">
        <v>1</v>
      </c>
      <c r="D118" s="6">
        <v>13</v>
      </c>
      <c r="E118" s="35" t="s">
        <v>459</v>
      </c>
      <c r="F118" s="30">
        <v>0</v>
      </c>
      <c r="G118" s="25">
        <f t="shared" ref="G118:H118" si="46">G119</f>
        <v>48.71</v>
      </c>
      <c r="H118" s="25">
        <f t="shared" si="46"/>
        <v>48.33</v>
      </c>
      <c r="I118" s="26">
        <f t="shared" si="26"/>
        <v>99.219872716074718</v>
      </c>
    </row>
    <row r="119" spans="1:9" x14ac:dyDescent="0.2">
      <c r="A119" s="11" t="s">
        <v>3</v>
      </c>
      <c r="B119" s="34">
        <v>701</v>
      </c>
      <c r="C119" s="6">
        <v>1</v>
      </c>
      <c r="D119" s="6">
        <v>13</v>
      </c>
      <c r="E119" s="35" t="s">
        <v>459</v>
      </c>
      <c r="F119" s="30" t="s">
        <v>1</v>
      </c>
      <c r="G119" s="25">
        <v>48.71</v>
      </c>
      <c r="H119" s="25">
        <v>48.33</v>
      </c>
      <c r="I119" s="26">
        <f t="shared" si="26"/>
        <v>99.219872716074718</v>
      </c>
    </row>
    <row r="120" spans="1:9" ht="38.25" x14ac:dyDescent="0.2">
      <c r="A120" s="11" t="s">
        <v>458</v>
      </c>
      <c r="B120" s="34">
        <v>701</v>
      </c>
      <c r="C120" s="6">
        <v>1</v>
      </c>
      <c r="D120" s="6">
        <v>13</v>
      </c>
      <c r="E120" s="35" t="s">
        <v>457</v>
      </c>
      <c r="F120" s="30">
        <v>0</v>
      </c>
      <c r="G120" s="25">
        <f t="shared" ref="G120:H120" si="47">G121</f>
        <v>100</v>
      </c>
      <c r="H120" s="25">
        <f t="shared" si="47"/>
        <v>100</v>
      </c>
      <c r="I120" s="26">
        <f t="shared" si="26"/>
        <v>100</v>
      </c>
    </row>
    <row r="121" spans="1:9" x14ac:dyDescent="0.2">
      <c r="A121" s="11" t="s">
        <v>42</v>
      </c>
      <c r="B121" s="34">
        <v>701</v>
      </c>
      <c r="C121" s="6">
        <v>1</v>
      </c>
      <c r="D121" s="6">
        <v>13</v>
      </c>
      <c r="E121" s="35" t="s">
        <v>457</v>
      </c>
      <c r="F121" s="30" t="s">
        <v>41</v>
      </c>
      <c r="G121" s="25">
        <v>100</v>
      </c>
      <c r="H121" s="25">
        <v>100</v>
      </c>
      <c r="I121" s="26">
        <f t="shared" si="26"/>
        <v>100</v>
      </c>
    </row>
    <row r="122" spans="1:9" ht="25.5" x14ac:dyDescent="0.2">
      <c r="A122" s="11" t="s">
        <v>456</v>
      </c>
      <c r="B122" s="34">
        <v>701</v>
      </c>
      <c r="C122" s="6">
        <v>1</v>
      </c>
      <c r="D122" s="6">
        <v>13</v>
      </c>
      <c r="E122" s="35" t="s">
        <v>455</v>
      </c>
      <c r="F122" s="30">
        <v>0</v>
      </c>
      <c r="G122" s="25">
        <f t="shared" ref="G122:H122" si="48">G123+G124</f>
        <v>2265.06</v>
      </c>
      <c r="H122" s="25">
        <f t="shared" si="48"/>
        <v>2247.4399999999996</v>
      </c>
      <c r="I122" s="26">
        <f t="shared" si="26"/>
        <v>99.222095661925053</v>
      </c>
    </row>
    <row r="123" spans="1:9" x14ac:dyDescent="0.2">
      <c r="A123" s="11" t="s">
        <v>3</v>
      </c>
      <c r="B123" s="34">
        <v>701</v>
      </c>
      <c r="C123" s="6">
        <v>1</v>
      </c>
      <c r="D123" s="6">
        <v>13</v>
      </c>
      <c r="E123" s="35" t="s">
        <v>455</v>
      </c>
      <c r="F123" s="30" t="s">
        <v>1</v>
      </c>
      <c r="G123" s="25">
        <v>2262.61</v>
      </c>
      <c r="H123" s="25">
        <v>2245.2199999999998</v>
      </c>
      <c r="I123" s="26">
        <f t="shared" si="26"/>
        <v>99.231418582963897</v>
      </c>
    </row>
    <row r="124" spans="1:9" x14ac:dyDescent="0.2">
      <c r="A124" s="11" t="s">
        <v>64</v>
      </c>
      <c r="B124" s="34">
        <v>701</v>
      </c>
      <c r="C124" s="6">
        <v>1</v>
      </c>
      <c r="D124" s="6">
        <v>13</v>
      </c>
      <c r="E124" s="35" t="s">
        <v>455</v>
      </c>
      <c r="F124" s="30">
        <v>800</v>
      </c>
      <c r="G124" s="25">
        <v>2.4500000000000002</v>
      </c>
      <c r="H124" s="25">
        <v>2.2200000000000002</v>
      </c>
      <c r="I124" s="26">
        <f t="shared" si="26"/>
        <v>90.612244897959187</v>
      </c>
    </row>
    <row r="125" spans="1:9" x14ac:dyDescent="0.2">
      <c r="A125" s="11" t="s">
        <v>454</v>
      </c>
      <c r="B125" s="34">
        <v>701</v>
      </c>
      <c r="C125" s="6">
        <v>1</v>
      </c>
      <c r="D125" s="6">
        <v>13</v>
      </c>
      <c r="E125" s="35" t="s">
        <v>453</v>
      </c>
      <c r="F125" s="30">
        <v>0</v>
      </c>
      <c r="G125" s="25">
        <f t="shared" ref="G125:H125" si="49">G126</f>
        <v>587.57000000000005</v>
      </c>
      <c r="H125" s="25">
        <f t="shared" si="49"/>
        <v>587.57000000000005</v>
      </c>
      <c r="I125" s="26">
        <f t="shared" si="26"/>
        <v>100</v>
      </c>
    </row>
    <row r="126" spans="1:9" x14ac:dyDescent="0.2">
      <c r="A126" s="11" t="s">
        <v>3</v>
      </c>
      <c r="B126" s="34">
        <v>701</v>
      </c>
      <c r="C126" s="6">
        <v>1</v>
      </c>
      <c r="D126" s="6">
        <v>13</v>
      </c>
      <c r="E126" s="35" t="s">
        <v>453</v>
      </c>
      <c r="F126" s="30" t="s">
        <v>1</v>
      </c>
      <c r="G126" s="25">
        <v>587.57000000000005</v>
      </c>
      <c r="H126" s="25">
        <v>587.57000000000005</v>
      </c>
      <c r="I126" s="26">
        <f t="shared" si="26"/>
        <v>100</v>
      </c>
    </row>
    <row r="127" spans="1:9" x14ac:dyDescent="0.2">
      <c r="A127" s="11" t="s">
        <v>540</v>
      </c>
      <c r="B127" s="34">
        <v>701</v>
      </c>
      <c r="C127" s="6">
        <v>3</v>
      </c>
      <c r="D127" s="6">
        <v>0</v>
      </c>
      <c r="E127" s="35" t="s">
        <v>0</v>
      </c>
      <c r="F127" s="30">
        <v>0</v>
      </c>
      <c r="G127" s="25">
        <f t="shared" ref="G127:H131" si="50">G128</f>
        <v>3828.94</v>
      </c>
      <c r="H127" s="25">
        <f t="shared" si="50"/>
        <v>3816.6</v>
      </c>
      <c r="I127" s="26">
        <f t="shared" si="26"/>
        <v>99.677717592858599</v>
      </c>
    </row>
    <row r="128" spans="1:9" ht="25.5" x14ac:dyDescent="0.2">
      <c r="A128" s="11" t="s">
        <v>452</v>
      </c>
      <c r="B128" s="34">
        <v>701</v>
      </c>
      <c r="C128" s="6">
        <v>3</v>
      </c>
      <c r="D128" s="6">
        <v>10</v>
      </c>
      <c r="E128" s="35" t="s">
        <v>0</v>
      </c>
      <c r="F128" s="30">
        <v>0</v>
      </c>
      <c r="G128" s="25">
        <f t="shared" si="50"/>
        <v>3828.94</v>
      </c>
      <c r="H128" s="25">
        <f t="shared" si="50"/>
        <v>3816.6</v>
      </c>
      <c r="I128" s="26">
        <f t="shared" si="26"/>
        <v>99.677717592858599</v>
      </c>
    </row>
    <row r="129" spans="1:9" ht="38.25" x14ac:dyDescent="0.2">
      <c r="A129" s="11" t="s">
        <v>451</v>
      </c>
      <c r="B129" s="34">
        <v>701</v>
      </c>
      <c r="C129" s="6">
        <v>3</v>
      </c>
      <c r="D129" s="6">
        <v>10</v>
      </c>
      <c r="E129" s="35" t="s">
        <v>450</v>
      </c>
      <c r="F129" s="30">
        <v>0</v>
      </c>
      <c r="G129" s="25">
        <f t="shared" si="50"/>
        <v>3828.94</v>
      </c>
      <c r="H129" s="25">
        <f t="shared" si="50"/>
        <v>3816.6</v>
      </c>
      <c r="I129" s="26">
        <f t="shared" si="26"/>
        <v>99.677717592858599</v>
      </c>
    </row>
    <row r="130" spans="1:9" ht="51" x14ac:dyDescent="0.2">
      <c r="A130" s="11" t="s">
        <v>449</v>
      </c>
      <c r="B130" s="34">
        <v>701</v>
      </c>
      <c r="C130" s="6">
        <v>3</v>
      </c>
      <c r="D130" s="6">
        <v>10</v>
      </c>
      <c r="E130" s="35" t="s">
        <v>448</v>
      </c>
      <c r="F130" s="30">
        <v>0</v>
      </c>
      <c r="G130" s="25">
        <f t="shared" si="50"/>
        <v>3828.94</v>
      </c>
      <c r="H130" s="25">
        <f t="shared" si="50"/>
        <v>3816.6</v>
      </c>
      <c r="I130" s="26">
        <f t="shared" si="26"/>
        <v>99.677717592858599</v>
      </c>
    </row>
    <row r="131" spans="1:9" ht="25.5" x14ac:dyDescent="0.2">
      <c r="A131" s="11" t="s">
        <v>447</v>
      </c>
      <c r="B131" s="34">
        <v>701</v>
      </c>
      <c r="C131" s="6">
        <v>3</v>
      </c>
      <c r="D131" s="6">
        <v>10</v>
      </c>
      <c r="E131" s="35" t="s">
        <v>446</v>
      </c>
      <c r="F131" s="30">
        <v>0</v>
      </c>
      <c r="G131" s="25">
        <f t="shared" si="50"/>
        <v>3828.94</v>
      </c>
      <c r="H131" s="25">
        <f t="shared" si="50"/>
        <v>3816.6</v>
      </c>
      <c r="I131" s="26">
        <f t="shared" ref="I131:I186" si="51">H131/G131*100</f>
        <v>99.677717592858599</v>
      </c>
    </row>
    <row r="132" spans="1:9" x14ac:dyDescent="0.2">
      <c r="A132" s="11" t="s">
        <v>137</v>
      </c>
      <c r="B132" s="34">
        <v>701</v>
      </c>
      <c r="C132" s="6">
        <v>3</v>
      </c>
      <c r="D132" s="6">
        <v>10</v>
      </c>
      <c r="E132" s="35" t="s">
        <v>445</v>
      </c>
      <c r="F132" s="30">
        <v>0</v>
      </c>
      <c r="G132" s="25">
        <f t="shared" ref="G132:H132" si="52">G133+G134+G135</f>
        <v>3828.94</v>
      </c>
      <c r="H132" s="25">
        <f t="shared" si="52"/>
        <v>3816.6</v>
      </c>
      <c r="I132" s="26">
        <f t="shared" si="51"/>
        <v>99.677717592858599</v>
      </c>
    </row>
    <row r="133" spans="1:9" ht="38.25" x14ac:dyDescent="0.2">
      <c r="A133" s="11" t="s">
        <v>55</v>
      </c>
      <c r="B133" s="34">
        <v>701</v>
      </c>
      <c r="C133" s="6">
        <v>3</v>
      </c>
      <c r="D133" s="6">
        <v>10</v>
      </c>
      <c r="E133" s="35" t="s">
        <v>445</v>
      </c>
      <c r="F133" s="30" t="s">
        <v>54</v>
      </c>
      <c r="G133" s="25">
        <v>3307.29</v>
      </c>
      <c r="H133" s="25">
        <v>3307.29</v>
      </c>
      <c r="I133" s="26">
        <f t="shared" si="51"/>
        <v>100</v>
      </c>
    </row>
    <row r="134" spans="1:9" x14ac:dyDescent="0.2">
      <c r="A134" s="11" t="s">
        <v>3</v>
      </c>
      <c r="B134" s="34">
        <v>701</v>
      </c>
      <c r="C134" s="6">
        <v>3</v>
      </c>
      <c r="D134" s="6">
        <v>10</v>
      </c>
      <c r="E134" s="35" t="s">
        <v>445</v>
      </c>
      <c r="F134" s="30" t="s">
        <v>1</v>
      </c>
      <c r="G134" s="25">
        <v>520.65</v>
      </c>
      <c r="H134" s="25">
        <v>509.31</v>
      </c>
      <c r="I134" s="26">
        <f t="shared" si="51"/>
        <v>97.821953327571308</v>
      </c>
    </row>
    <row r="135" spans="1:9" x14ac:dyDescent="0.2">
      <c r="A135" s="11" t="s">
        <v>64</v>
      </c>
      <c r="B135" s="34">
        <v>701</v>
      </c>
      <c r="C135" s="6">
        <v>3</v>
      </c>
      <c r="D135" s="6">
        <v>10</v>
      </c>
      <c r="E135" s="35" t="s">
        <v>445</v>
      </c>
      <c r="F135" s="30" t="s">
        <v>62</v>
      </c>
      <c r="G135" s="25">
        <v>1</v>
      </c>
      <c r="H135" s="25">
        <v>0</v>
      </c>
      <c r="I135" s="26">
        <f t="shared" si="51"/>
        <v>0</v>
      </c>
    </row>
    <row r="136" spans="1:9" x14ac:dyDescent="0.2">
      <c r="A136" s="11" t="s">
        <v>541</v>
      </c>
      <c r="B136" s="34">
        <v>701</v>
      </c>
      <c r="C136" s="6">
        <v>4</v>
      </c>
      <c r="D136" s="6">
        <v>0</v>
      </c>
      <c r="E136" s="35" t="s">
        <v>0</v>
      </c>
      <c r="F136" s="30">
        <v>0</v>
      </c>
      <c r="G136" s="25">
        <f>G137+G143+G166</f>
        <v>25382.420000000002</v>
      </c>
      <c r="H136" s="25">
        <f>H137+H143+H166</f>
        <v>24432.910000000003</v>
      </c>
      <c r="I136" s="26">
        <f t="shared" si="51"/>
        <v>96.259182536574528</v>
      </c>
    </row>
    <row r="137" spans="1:9" x14ac:dyDescent="0.2">
      <c r="A137" s="11" t="s">
        <v>116</v>
      </c>
      <c r="B137" s="34">
        <v>701</v>
      </c>
      <c r="C137" s="6">
        <v>4</v>
      </c>
      <c r="D137" s="6">
        <v>5</v>
      </c>
      <c r="E137" s="35" t="s">
        <v>0</v>
      </c>
      <c r="F137" s="30">
        <v>0</v>
      </c>
      <c r="G137" s="25">
        <f t="shared" ref="G137:H141" si="53">G138</f>
        <v>765.98</v>
      </c>
      <c r="H137" s="25">
        <f t="shared" si="53"/>
        <v>757.33</v>
      </c>
      <c r="I137" s="26">
        <f t="shared" si="51"/>
        <v>98.870727695240092</v>
      </c>
    </row>
    <row r="138" spans="1:9" ht="25.5" x14ac:dyDescent="0.2">
      <c r="A138" s="11" t="s">
        <v>30</v>
      </c>
      <c r="B138" s="34">
        <v>701</v>
      </c>
      <c r="C138" s="6">
        <v>4</v>
      </c>
      <c r="D138" s="6">
        <v>5</v>
      </c>
      <c r="E138" s="35" t="s">
        <v>29</v>
      </c>
      <c r="F138" s="30">
        <v>0</v>
      </c>
      <c r="G138" s="25">
        <f t="shared" si="53"/>
        <v>765.98</v>
      </c>
      <c r="H138" s="25">
        <f t="shared" si="53"/>
        <v>757.33</v>
      </c>
      <c r="I138" s="26">
        <f t="shared" si="51"/>
        <v>98.870727695240092</v>
      </c>
    </row>
    <row r="139" spans="1:9" ht="25.5" x14ac:dyDescent="0.2">
      <c r="A139" s="11" t="s">
        <v>28</v>
      </c>
      <c r="B139" s="34">
        <v>701</v>
      </c>
      <c r="C139" s="6">
        <v>4</v>
      </c>
      <c r="D139" s="6">
        <v>5</v>
      </c>
      <c r="E139" s="35" t="s">
        <v>27</v>
      </c>
      <c r="F139" s="30">
        <v>0</v>
      </c>
      <c r="G139" s="25">
        <f t="shared" si="53"/>
        <v>765.98</v>
      </c>
      <c r="H139" s="25">
        <f t="shared" si="53"/>
        <v>757.33</v>
      </c>
      <c r="I139" s="26">
        <f t="shared" si="51"/>
        <v>98.870727695240092</v>
      </c>
    </row>
    <row r="140" spans="1:9" x14ac:dyDescent="0.2">
      <c r="A140" s="11" t="s">
        <v>444</v>
      </c>
      <c r="B140" s="34">
        <v>701</v>
      </c>
      <c r="C140" s="6">
        <v>4</v>
      </c>
      <c r="D140" s="6">
        <v>5</v>
      </c>
      <c r="E140" s="35" t="s">
        <v>443</v>
      </c>
      <c r="F140" s="30">
        <v>0</v>
      </c>
      <c r="G140" s="25">
        <f t="shared" si="53"/>
        <v>765.98</v>
      </c>
      <c r="H140" s="25">
        <f t="shared" si="53"/>
        <v>757.33</v>
      </c>
      <c r="I140" s="26">
        <f t="shared" si="51"/>
        <v>98.870727695240092</v>
      </c>
    </row>
    <row r="141" spans="1:9" ht="25.5" x14ac:dyDescent="0.2">
      <c r="A141" s="11" t="s">
        <v>442</v>
      </c>
      <c r="B141" s="34">
        <v>701</v>
      </c>
      <c r="C141" s="6">
        <v>4</v>
      </c>
      <c r="D141" s="6">
        <v>5</v>
      </c>
      <c r="E141" s="35" t="s">
        <v>441</v>
      </c>
      <c r="F141" s="30">
        <v>0</v>
      </c>
      <c r="G141" s="25">
        <f t="shared" si="53"/>
        <v>765.98</v>
      </c>
      <c r="H141" s="25">
        <f t="shared" si="53"/>
        <v>757.33</v>
      </c>
      <c r="I141" s="26">
        <f t="shared" si="51"/>
        <v>98.870727695240092</v>
      </c>
    </row>
    <row r="142" spans="1:9" x14ac:dyDescent="0.2">
      <c r="A142" s="11" t="s">
        <v>3</v>
      </c>
      <c r="B142" s="34">
        <v>701</v>
      </c>
      <c r="C142" s="6">
        <v>4</v>
      </c>
      <c r="D142" s="6">
        <v>5</v>
      </c>
      <c r="E142" s="35" t="s">
        <v>441</v>
      </c>
      <c r="F142" s="30" t="s">
        <v>1</v>
      </c>
      <c r="G142" s="25">
        <v>765.98</v>
      </c>
      <c r="H142" s="25">
        <v>757.33</v>
      </c>
      <c r="I142" s="26">
        <f t="shared" si="51"/>
        <v>98.870727695240092</v>
      </c>
    </row>
    <row r="143" spans="1:9" x14ac:dyDescent="0.2">
      <c r="A143" s="11" t="s">
        <v>40</v>
      </c>
      <c r="B143" s="34">
        <v>701</v>
      </c>
      <c r="C143" s="6">
        <v>4</v>
      </c>
      <c r="D143" s="6">
        <v>9</v>
      </c>
      <c r="E143" s="35" t="s">
        <v>0</v>
      </c>
      <c r="F143" s="30">
        <v>0</v>
      </c>
      <c r="G143" s="25">
        <f>G144+G158</f>
        <v>22249.940000000002</v>
      </c>
      <c r="H143" s="25">
        <f>H144+H158</f>
        <v>21309.08</v>
      </c>
      <c r="I143" s="26">
        <f t="shared" si="51"/>
        <v>95.771404327382456</v>
      </c>
    </row>
    <row r="144" spans="1:9" ht="25.5" x14ac:dyDescent="0.2">
      <c r="A144" s="11" t="s">
        <v>39</v>
      </c>
      <c r="B144" s="34">
        <v>701</v>
      </c>
      <c r="C144" s="6">
        <v>4</v>
      </c>
      <c r="D144" s="6">
        <v>9</v>
      </c>
      <c r="E144" s="35" t="s">
        <v>38</v>
      </c>
      <c r="F144" s="30">
        <v>0</v>
      </c>
      <c r="G144" s="25">
        <f t="shared" ref="G144:H144" si="54">G145</f>
        <v>10199.34</v>
      </c>
      <c r="H144" s="25">
        <f t="shared" si="54"/>
        <v>9281.630000000001</v>
      </c>
      <c r="I144" s="26">
        <f t="shared" si="51"/>
        <v>91.002260930609253</v>
      </c>
    </row>
    <row r="145" spans="1:9" ht="25.5" x14ac:dyDescent="0.2">
      <c r="A145" s="11" t="s">
        <v>37</v>
      </c>
      <c r="B145" s="34">
        <v>701</v>
      </c>
      <c r="C145" s="6">
        <v>4</v>
      </c>
      <c r="D145" s="6">
        <v>9</v>
      </c>
      <c r="E145" s="35" t="s">
        <v>36</v>
      </c>
      <c r="F145" s="30">
        <v>0</v>
      </c>
      <c r="G145" s="25">
        <f>G146+G149</f>
        <v>10199.34</v>
      </c>
      <c r="H145" s="25">
        <f>H146+H149</f>
        <v>9281.630000000001</v>
      </c>
      <c r="I145" s="26">
        <f t="shared" si="51"/>
        <v>91.002260930609253</v>
      </c>
    </row>
    <row r="146" spans="1:9" ht="25.5" x14ac:dyDescent="0.2">
      <c r="A146" s="11" t="s">
        <v>35</v>
      </c>
      <c r="B146" s="34">
        <v>701</v>
      </c>
      <c r="C146" s="6">
        <v>4</v>
      </c>
      <c r="D146" s="6">
        <v>9</v>
      </c>
      <c r="E146" s="35" t="s">
        <v>34</v>
      </c>
      <c r="F146" s="30">
        <v>0</v>
      </c>
      <c r="G146" s="25">
        <f t="shared" ref="G146:H147" si="55">G147</f>
        <v>2975.51</v>
      </c>
      <c r="H146" s="25">
        <f t="shared" si="55"/>
        <v>2600.7700000000004</v>
      </c>
      <c r="I146" s="26">
        <f t="shared" si="51"/>
        <v>87.40585647502445</v>
      </c>
    </row>
    <row r="147" spans="1:9" ht="25.5" x14ac:dyDescent="0.2">
      <c r="A147" s="11" t="s">
        <v>33</v>
      </c>
      <c r="B147" s="34">
        <v>701</v>
      </c>
      <c r="C147" s="6">
        <v>4</v>
      </c>
      <c r="D147" s="6">
        <v>9</v>
      </c>
      <c r="E147" s="35" t="s">
        <v>32</v>
      </c>
      <c r="F147" s="30">
        <v>0</v>
      </c>
      <c r="G147" s="25">
        <f t="shared" si="55"/>
        <v>2975.51</v>
      </c>
      <c r="H147" s="25">
        <f t="shared" si="55"/>
        <v>2600.7700000000004</v>
      </c>
      <c r="I147" s="26">
        <f t="shared" si="51"/>
        <v>87.40585647502445</v>
      </c>
    </row>
    <row r="148" spans="1:9" x14ac:dyDescent="0.2">
      <c r="A148" s="11" t="s">
        <v>3</v>
      </c>
      <c r="B148" s="34">
        <v>701</v>
      </c>
      <c r="C148" s="6">
        <v>4</v>
      </c>
      <c r="D148" s="6">
        <v>9</v>
      </c>
      <c r="E148" s="35" t="s">
        <v>32</v>
      </c>
      <c r="F148" s="30" t="s">
        <v>1</v>
      </c>
      <c r="G148" s="25">
        <v>2975.51</v>
      </c>
      <c r="H148" s="25">
        <f>2600.76+0.01</f>
        <v>2600.7700000000004</v>
      </c>
      <c r="I148" s="26">
        <f t="shared" si="51"/>
        <v>87.40585647502445</v>
      </c>
    </row>
    <row r="149" spans="1:9" ht="25.5" x14ac:dyDescent="0.2">
      <c r="A149" s="11" t="s">
        <v>565</v>
      </c>
      <c r="B149" s="34">
        <v>701</v>
      </c>
      <c r="C149" s="6">
        <v>4</v>
      </c>
      <c r="D149" s="6">
        <v>9</v>
      </c>
      <c r="E149" s="35" t="s">
        <v>77</v>
      </c>
      <c r="F149" s="30">
        <v>0</v>
      </c>
      <c r="G149" s="25">
        <f t="shared" ref="G149:H149" si="56">G150+G152+G154+G156</f>
        <v>7223.83</v>
      </c>
      <c r="H149" s="25">
        <f t="shared" si="56"/>
        <v>6680.86</v>
      </c>
      <c r="I149" s="26">
        <f t="shared" si="51"/>
        <v>92.483627106396455</v>
      </c>
    </row>
    <row r="150" spans="1:9" ht="25.5" x14ac:dyDescent="0.2">
      <c r="A150" s="11" t="s">
        <v>80</v>
      </c>
      <c r="B150" s="34">
        <v>701</v>
      </c>
      <c r="C150" s="6">
        <v>4</v>
      </c>
      <c r="D150" s="6">
        <v>9</v>
      </c>
      <c r="E150" s="35" t="s">
        <v>79</v>
      </c>
      <c r="F150" s="30">
        <v>0</v>
      </c>
      <c r="G150" s="25">
        <f t="shared" ref="G150:H150" si="57">G151</f>
        <v>128</v>
      </c>
      <c r="H150" s="25">
        <f t="shared" si="57"/>
        <v>40</v>
      </c>
      <c r="I150" s="26">
        <f t="shared" si="51"/>
        <v>31.25</v>
      </c>
    </row>
    <row r="151" spans="1:9" x14ac:dyDescent="0.2">
      <c r="A151" s="11" t="s">
        <v>3</v>
      </c>
      <c r="B151" s="34">
        <v>701</v>
      </c>
      <c r="C151" s="6">
        <v>4</v>
      </c>
      <c r="D151" s="6">
        <v>9</v>
      </c>
      <c r="E151" s="35" t="s">
        <v>79</v>
      </c>
      <c r="F151" s="30" t="s">
        <v>1</v>
      </c>
      <c r="G151" s="25">
        <v>128</v>
      </c>
      <c r="H151" s="25">
        <v>40</v>
      </c>
      <c r="I151" s="26">
        <f t="shared" si="51"/>
        <v>31.25</v>
      </c>
    </row>
    <row r="152" spans="1:9" ht="25.5" x14ac:dyDescent="0.2">
      <c r="A152" s="11" t="s">
        <v>76</v>
      </c>
      <c r="B152" s="34">
        <v>701</v>
      </c>
      <c r="C152" s="6">
        <v>4</v>
      </c>
      <c r="D152" s="6">
        <v>9</v>
      </c>
      <c r="E152" s="35" t="s">
        <v>75</v>
      </c>
      <c r="F152" s="30">
        <v>0</v>
      </c>
      <c r="G152" s="25">
        <f t="shared" ref="G152:H152" si="58">G153</f>
        <v>119</v>
      </c>
      <c r="H152" s="25">
        <f t="shared" si="58"/>
        <v>119</v>
      </c>
      <c r="I152" s="26">
        <f t="shared" si="51"/>
        <v>100</v>
      </c>
    </row>
    <row r="153" spans="1:9" x14ac:dyDescent="0.2">
      <c r="A153" s="11" t="s">
        <v>3</v>
      </c>
      <c r="B153" s="34">
        <v>701</v>
      </c>
      <c r="C153" s="6">
        <v>4</v>
      </c>
      <c r="D153" s="6">
        <v>9</v>
      </c>
      <c r="E153" s="35" t="s">
        <v>75</v>
      </c>
      <c r="F153" s="30" t="s">
        <v>1</v>
      </c>
      <c r="G153" s="25">
        <v>119</v>
      </c>
      <c r="H153" s="25">
        <v>119</v>
      </c>
      <c r="I153" s="26">
        <f t="shared" si="51"/>
        <v>100</v>
      </c>
    </row>
    <row r="154" spans="1:9" ht="25.5" x14ac:dyDescent="0.2">
      <c r="A154" s="11" t="s">
        <v>563</v>
      </c>
      <c r="B154" s="34">
        <v>701</v>
      </c>
      <c r="C154" s="6">
        <v>4</v>
      </c>
      <c r="D154" s="6">
        <v>9</v>
      </c>
      <c r="E154" s="35" t="s">
        <v>547</v>
      </c>
      <c r="F154" s="30">
        <v>0</v>
      </c>
      <c r="G154" s="25">
        <f t="shared" ref="G154:H154" si="59">G155</f>
        <v>5026.83</v>
      </c>
      <c r="H154" s="25">
        <f t="shared" si="59"/>
        <v>5026.83</v>
      </c>
      <c r="I154" s="26">
        <f t="shared" si="51"/>
        <v>100</v>
      </c>
    </row>
    <row r="155" spans="1:9" x14ac:dyDescent="0.2">
      <c r="A155" s="11" t="s">
        <v>3</v>
      </c>
      <c r="B155" s="34">
        <v>701</v>
      </c>
      <c r="C155" s="6">
        <v>4</v>
      </c>
      <c r="D155" s="6">
        <v>9</v>
      </c>
      <c r="E155" s="35" t="s">
        <v>547</v>
      </c>
      <c r="F155" s="30" t="s">
        <v>1</v>
      </c>
      <c r="G155" s="25">
        <v>5026.83</v>
      </c>
      <c r="H155" s="25">
        <v>5026.83</v>
      </c>
      <c r="I155" s="26">
        <f t="shared" si="51"/>
        <v>100</v>
      </c>
    </row>
    <row r="156" spans="1:9" ht="38.25" x14ac:dyDescent="0.2">
      <c r="A156" s="11" t="s">
        <v>631</v>
      </c>
      <c r="B156" s="34">
        <v>701</v>
      </c>
      <c r="C156" s="6">
        <v>4</v>
      </c>
      <c r="D156" s="6">
        <v>9</v>
      </c>
      <c r="E156" s="35" t="s">
        <v>630</v>
      </c>
      <c r="F156" s="30">
        <v>0</v>
      </c>
      <c r="G156" s="25">
        <f t="shared" ref="G156:H156" si="60">G157</f>
        <v>1950</v>
      </c>
      <c r="H156" s="25">
        <f t="shared" si="60"/>
        <v>1495.03</v>
      </c>
      <c r="I156" s="26">
        <f t="shared" si="51"/>
        <v>76.66820512820513</v>
      </c>
    </row>
    <row r="157" spans="1:9" x14ac:dyDescent="0.2">
      <c r="A157" s="11" t="s">
        <v>564</v>
      </c>
      <c r="B157" s="34">
        <v>701</v>
      </c>
      <c r="C157" s="6">
        <v>4</v>
      </c>
      <c r="D157" s="6">
        <v>9</v>
      </c>
      <c r="E157" s="35" t="s">
        <v>630</v>
      </c>
      <c r="F157" s="30">
        <v>400</v>
      </c>
      <c r="G157" s="25">
        <v>1950</v>
      </c>
      <c r="H157" s="25">
        <v>1495.03</v>
      </c>
      <c r="I157" s="26">
        <f t="shared" si="51"/>
        <v>76.66820512820513</v>
      </c>
    </row>
    <row r="158" spans="1:9" ht="25.5" x14ac:dyDescent="0.2">
      <c r="A158" s="11" t="s">
        <v>30</v>
      </c>
      <c r="B158" s="34">
        <v>701</v>
      </c>
      <c r="C158" s="6">
        <v>4</v>
      </c>
      <c r="D158" s="6">
        <v>9</v>
      </c>
      <c r="E158" s="35" t="s">
        <v>29</v>
      </c>
      <c r="F158" s="30"/>
      <c r="G158" s="25">
        <f t="shared" ref="G158:H159" si="61">G159</f>
        <v>12050.6</v>
      </c>
      <c r="H158" s="25">
        <f t="shared" si="61"/>
        <v>12027.45</v>
      </c>
      <c r="I158" s="26">
        <f t="shared" si="51"/>
        <v>99.807893382902108</v>
      </c>
    </row>
    <row r="159" spans="1:9" ht="25.5" x14ac:dyDescent="0.2">
      <c r="A159" s="11" t="s">
        <v>28</v>
      </c>
      <c r="B159" s="34">
        <v>701</v>
      </c>
      <c r="C159" s="6">
        <v>4</v>
      </c>
      <c r="D159" s="6">
        <v>9</v>
      </c>
      <c r="E159" s="35" t="s">
        <v>27</v>
      </c>
      <c r="F159" s="30"/>
      <c r="G159" s="25">
        <f t="shared" si="61"/>
        <v>12050.6</v>
      </c>
      <c r="H159" s="25">
        <f t="shared" si="61"/>
        <v>12027.45</v>
      </c>
      <c r="I159" s="26">
        <f t="shared" si="51"/>
        <v>99.807893382902108</v>
      </c>
    </row>
    <row r="160" spans="1:9" ht="25.5" x14ac:dyDescent="0.2">
      <c r="A160" s="11" t="s">
        <v>527</v>
      </c>
      <c r="B160" s="34">
        <v>701</v>
      </c>
      <c r="C160" s="6">
        <v>4</v>
      </c>
      <c r="D160" s="6">
        <v>9</v>
      </c>
      <c r="E160" s="35" t="s">
        <v>526</v>
      </c>
      <c r="F160" s="30"/>
      <c r="G160" s="25">
        <f t="shared" ref="G160:H160" si="62">G164+G161</f>
        <v>12050.6</v>
      </c>
      <c r="H160" s="25">
        <f t="shared" si="62"/>
        <v>12027.45</v>
      </c>
      <c r="I160" s="26">
        <f t="shared" si="51"/>
        <v>99.807893382902108</v>
      </c>
    </row>
    <row r="161" spans="1:9" ht="38.25" x14ac:dyDescent="0.2">
      <c r="A161" s="7" t="s">
        <v>598</v>
      </c>
      <c r="B161" s="34">
        <v>701</v>
      </c>
      <c r="C161" s="6">
        <v>4</v>
      </c>
      <c r="D161" s="6">
        <v>9</v>
      </c>
      <c r="E161" s="35" t="s">
        <v>597</v>
      </c>
      <c r="F161" s="30"/>
      <c r="G161" s="25">
        <f t="shared" ref="G161:H161" si="63">G163+G162</f>
        <v>804</v>
      </c>
      <c r="H161" s="25">
        <f t="shared" si="63"/>
        <v>791.68</v>
      </c>
      <c r="I161" s="26">
        <f t="shared" si="51"/>
        <v>98.46766169154229</v>
      </c>
    </row>
    <row r="162" spans="1:9" x14ac:dyDescent="0.2">
      <c r="A162" s="11" t="s">
        <v>3</v>
      </c>
      <c r="B162" s="34">
        <v>701</v>
      </c>
      <c r="C162" s="6">
        <v>4</v>
      </c>
      <c r="D162" s="6">
        <v>9</v>
      </c>
      <c r="E162" s="35" t="s">
        <v>597</v>
      </c>
      <c r="F162" s="30">
        <v>200</v>
      </c>
      <c r="G162" s="25">
        <v>10</v>
      </c>
      <c r="H162" s="25">
        <v>0</v>
      </c>
      <c r="I162" s="26">
        <f t="shared" si="51"/>
        <v>0</v>
      </c>
    </row>
    <row r="163" spans="1:9" x14ac:dyDescent="0.2">
      <c r="A163" s="11" t="s">
        <v>564</v>
      </c>
      <c r="B163" s="34">
        <v>701</v>
      </c>
      <c r="C163" s="6">
        <v>4</v>
      </c>
      <c r="D163" s="6">
        <v>9</v>
      </c>
      <c r="E163" s="35" t="s">
        <v>597</v>
      </c>
      <c r="F163" s="30">
        <v>400</v>
      </c>
      <c r="G163" s="25">
        <v>794</v>
      </c>
      <c r="H163" s="25">
        <v>791.68</v>
      </c>
      <c r="I163" s="26">
        <f t="shared" si="51"/>
        <v>99.70780856423174</v>
      </c>
    </row>
    <row r="164" spans="1:9" ht="25.5" x14ac:dyDescent="0.2">
      <c r="A164" s="7" t="s">
        <v>567</v>
      </c>
      <c r="B164" s="34">
        <v>701</v>
      </c>
      <c r="C164" s="6">
        <v>4</v>
      </c>
      <c r="D164" s="6">
        <v>9</v>
      </c>
      <c r="E164" s="35" t="s">
        <v>566</v>
      </c>
      <c r="F164" s="30"/>
      <c r="G164" s="25">
        <f t="shared" ref="G164:H164" si="64">G165</f>
        <v>11246.6</v>
      </c>
      <c r="H164" s="25">
        <f t="shared" si="64"/>
        <v>11235.77</v>
      </c>
      <c r="I164" s="26">
        <f t="shared" si="51"/>
        <v>99.903704230611922</v>
      </c>
    </row>
    <row r="165" spans="1:9" x14ac:dyDescent="0.2">
      <c r="A165" s="11" t="s">
        <v>564</v>
      </c>
      <c r="B165" s="34">
        <v>701</v>
      </c>
      <c r="C165" s="6">
        <v>4</v>
      </c>
      <c r="D165" s="6">
        <v>9</v>
      </c>
      <c r="E165" s="35" t="s">
        <v>566</v>
      </c>
      <c r="F165" s="30">
        <v>400</v>
      </c>
      <c r="G165" s="25">
        <v>11246.6</v>
      </c>
      <c r="H165" s="25">
        <v>11235.77</v>
      </c>
      <c r="I165" s="26">
        <f t="shared" si="51"/>
        <v>99.903704230611922</v>
      </c>
    </row>
    <row r="166" spans="1:9" x14ac:dyDescent="0.2">
      <c r="A166" s="11" t="s">
        <v>413</v>
      </c>
      <c r="B166" s="34">
        <v>701</v>
      </c>
      <c r="C166" s="6">
        <v>4</v>
      </c>
      <c r="D166" s="6">
        <v>12</v>
      </c>
      <c r="E166" s="35" t="s">
        <v>0</v>
      </c>
      <c r="F166" s="30">
        <v>0</v>
      </c>
      <c r="G166" s="25">
        <f t="shared" ref="G166:H166" si="65">G167+G172</f>
        <v>2366.5</v>
      </c>
      <c r="H166" s="25">
        <f t="shared" si="65"/>
        <v>2366.5</v>
      </c>
      <c r="I166" s="26">
        <f t="shared" si="51"/>
        <v>100</v>
      </c>
    </row>
    <row r="167" spans="1:9" ht="25.5" x14ac:dyDescent="0.2">
      <c r="A167" s="11" t="s">
        <v>88</v>
      </c>
      <c r="B167" s="34">
        <v>701</v>
      </c>
      <c r="C167" s="6">
        <v>4</v>
      </c>
      <c r="D167" s="6">
        <v>12</v>
      </c>
      <c r="E167" s="35" t="s">
        <v>87</v>
      </c>
      <c r="F167" s="30">
        <v>0</v>
      </c>
      <c r="G167" s="25">
        <f t="shared" ref="G167:H170" si="66">G168</f>
        <v>500</v>
      </c>
      <c r="H167" s="25">
        <f t="shared" si="66"/>
        <v>500</v>
      </c>
      <c r="I167" s="26">
        <f t="shared" si="51"/>
        <v>100</v>
      </c>
    </row>
    <row r="168" spans="1:9" x14ac:dyDescent="0.2">
      <c r="A168" s="11" t="s">
        <v>440</v>
      </c>
      <c r="B168" s="34">
        <v>701</v>
      </c>
      <c r="C168" s="6">
        <v>4</v>
      </c>
      <c r="D168" s="6">
        <v>12</v>
      </c>
      <c r="E168" s="35" t="s">
        <v>439</v>
      </c>
      <c r="F168" s="30">
        <v>0</v>
      </c>
      <c r="G168" s="25">
        <f t="shared" si="66"/>
        <v>500</v>
      </c>
      <c r="H168" s="25">
        <f t="shared" si="66"/>
        <v>500</v>
      </c>
      <c r="I168" s="26">
        <f t="shared" si="51"/>
        <v>100</v>
      </c>
    </row>
    <row r="169" spans="1:9" x14ac:dyDescent="0.2">
      <c r="A169" s="11" t="s">
        <v>438</v>
      </c>
      <c r="B169" s="34">
        <v>701</v>
      </c>
      <c r="C169" s="6">
        <v>4</v>
      </c>
      <c r="D169" s="6">
        <v>12</v>
      </c>
      <c r="E169" s="35" t="s">
        <v>437</v>
      </c>
      <c r="F169" s="30">
        <v>0</v>
      </c>
      <c r="G169" s="25">
        <f t="shared" si="66"/>
        <v>500</v>
      </c>
      <c r="H169" s="25">
        <f t="shared" si="66"/>
        <v>500</v>
      </c>
      <c r="I169" s="26">
        <f t="shared" si="51"/>
        <v>100</v>
      </c>
    </row>
    <row r="170" spans="1:9" ht="38.25" x14ac:dyDescent="0.2">
      <c r="A170" s="11" t="s">
        <v>436</v>
      </c>
      <c r="B170" s="34">
        <v>701</v>
      </c>
      <c r="C170" s="6">
        <v>4</v>
      </c>
      <c r="D170" s="6">
        <v>12</v>
      </c>
      <c r="E170" s="35" t="s">
        <v>435</v>
      </c>
      <c r="F170" s="30">
        <v>0</v>
      </c>
      <c r="G170" s="25">
        <f t="shared" si="66"/>
        <v>500</v>
      </c>
      <c r="H170" s="25">
        <f t="shared" si="66"/>
        <v>500</v>
      </c>
      <c r="I170" s="26">
        <f t="shared" si="51"/>
        <v>100</v>
      </c>
    </row>
    <row r="171" spans="1:9" ht="25.5" x14ac:dyDescent="0.2">
      <c r="A171" s="11" t="s">
        <v>136</v>
      </c>
      <c r="B171" s="34">
        <v>701</v>
      </c>
      <c r="C171" s="6">
        <v>4</v>
      </c>
      <c r="D171" s="6">
        <v>12</v>
      </c>
      <c r="E171" s="35" t="s">
        <v>435</v>
      </c>
      <c r="F171" s="30" t="s">
        <v>135</v>
      </c>
      <c r="G171" s="25">
        <v>500</v>
      </c>
      <c r="H171" s="25">
        <v>500</v>
      </c>
      <c r="I171" s="26">
        <f t="shared" si="51"/>
        <v>100</v>
      </c>
    </row>
    <row r="172" spans="1:9" ht="25.5" x14ac:dyDescent="0.2">
      <c r="A172" s="11" t="s">
        <v>30</v>
      </c>
      <c r="B172" s="34">
        <v>701</v>
      </c>
      <c r="C172" s="6">
        <v>4</v>
      </c>
      <c r="D172" s="6">
        <v>12</v>
      </c>
      <c r="E172" s="35" t="s">
        <v>29</v>
      </c>
      <c r="F172" s="30">
        <v>0</v>
      </c>
      <c r="G172" s="25">
        <f t="shared" ref="G172:H175" si="67">G173</f>
        <v>1866.5</v>
      </c>
      <c r="H172" s="25">
        <f t="shared" si="67"/>
        <v>1866.5</v>
      </c>
      <c r="I172" s="26">
        <f t="shared" si="51"/>
        <v>100</v>
      </c>
    </row>
    <row r="173" spans="1:9" ht="25.5" x14ac:dyDescent="0.2">
      <c r="A173" s="11" t="s">
        <v>434</v>
      </c>
      <c r="B173" s="34">
        <v>701</v>
      </c>
      <c r="C173" s="6">
        <v>4</v>
      </c>
      <c r="D173" s="6">
        <v>12</v>
      </c>
      <c r="E173" s="35" t="s">
        <v>433</v>
      </c>
      <c r="F173" s="30">
        <v>0</v>
      </c>
      <c r="G173" s="25">
        <f t="shared" si="67"/>
        <v>1866.5</v>
      </c>
      <c r="H173" s="25">
        <f t="shared" si="67"/>
        <v>1866.5</v>
      </c>
      <c r="I173" s="26">
        <f t="shared" si="51"/>
        <v>100</v>
      </c>
    </row>
    <row r="174" spans="1:9" ht="25.5" x14ac:dyDescent="0.2">
      <c r="A174" s="11" t="s">
        <v>432</v>
      </c>
      <c r="B174" s="34">
        <v>701</v>
      </c>
      <c r="C174" s="6">
        <v>4</v>
      </c>
      <c r="D174" s="6">
        <v>12</v>
      </c>
      <c r="E174" s="35" t="s">
        <v>431</v>
      </c>
      <c r="F174" s="30">
        <v>0</v>
      </c>
      <c r="G174" s="25">
        <f t="shared" si="67"/>
        <v>1866.5</v>
      </c>
      <c r="H174" s="25">
        <f t="shared" si="67"/>
        <v>1866.5</v>
      </c>
      <c r="I174" s="26">
        <f t="shared" si="51"/>
        <v>100</v>
      </c>
    </row>
    <row r="175" spans="1:9" x14ac:dyDescent="0.2">
      <c r="A175" s="11" t="s">
        <v>430</v>
      </c>
      <c r="B175" s="34">
        <v>701</v>
      </c>
      <c r="C175" s="6">
        <v>4</v>
      </c>
      <c r="D175" s="6">
        <v>12</v>
      </c>
      <c r="E175" s="35" t="s">
        <v>429</v>
      </c>
      <c r="F175" s="30">
        <v>0</v>
      </c>
      <c r="G175" s="25">
        <f t="shared" si="67"/>
        <v>1866.5</v>
      </c>
      <c r="H175" s="25">
        <f t="shared" si="67"/>
        <v>1866.5</v>
      </c>
      <c r="I175" s="26">
        <f t="shared" si="51"/>
        <v>100</v>
      </c>
    </row>
    <row r="176" spans="1:9" x14ac:dyDescent="0.2">
      <c r="A176" s="11" t="s">
        <v>3</v>
      </c>
      <c r="B176" s="34">
        <v>701</v>
      </c>
      <c r="C176" s="6">
        <v>4</v>
      </c>
      <c r="D176" s="6">
        <v>12</v>
      </c>
      <c r="E176" s="35" t="s">
        <v>429</v>
      </c>
      <c r="F176" s="30" t="s">
        <v>1</v>
      </c>
      <c r="G176" s="25">
        <v>1866.5</v>
      </c>
      <c r="H176" s="25">
        <v>1866.5</v>
      </c>
      <c r="I176" s="26">
        <f t="shared" si="51"/>
        <v>100</v>
      </c>
    </row>
    <row r="177" spans="1:9" x14ac:dyDescent="0.2">
      <c r="A177" s="11" t="s">
        <v>542</v>
      </c>
      <c r="B177" s="34">
        <v>701</v>
      </c>
      <c r="C177" s="6">
        <v>5</v>
      </c>
      <c r="D177" s="6">
        <v>0</v>
      </c>
      <c r="E177" s="35" t="s">
        <v>0</v>
      </c>
      <c r="F177" s="30">
        <v>0</v>
      </c>
      <c r="G177" s="25">
        <f t="shared" ref="G177:H182" si="68">G178</f>
        <v>991.04</v>
      </c>
      <c r="H177" s="25">
        <f t="shared" si="68"/>
        <v>987.66</v>
      </c>
      <c r="I177" s="26">
        <f t="shared" si="51"/>
        <v>99.658944139489819</v>
      </c>
    </row>
    <row r="178" spans="1:9" x14ac:dyDescent="0.2">
      <c r="A178" s="11" t="s">
        <v>591</v>
      </c>
      <c r="B178" s="34">
        <v>701</v>
      </c>
      <c r="C178" s="6">
        <v>5</v>
      </c>
      <c r="D178" s="6">
        <v>2</v>
      </c>
      <c r="E178" s="35"/>
      <c r="F178" s="30"/>
      <c r="G178" s="25">
        <f t="shared" si="68"/>
        <v>991.04</v>
      </c>
      <c r="H178" s="25">
        <f t="shared" si="68"/>
        <v>987.66</v>
      </c>
      <c r="I178" s="26">
        <f t="shared" si="51"/>
        <v>99.658944139489819</v>
      </c>
    </row>
    <row r="179" spans="1:9" ht="25.5" x14ac:dyDescent="0.2">
      <c r="A179" s="11" t="s">
        <v>30</v>
      </c>
      <c r="B179" s="34">
        <v>701</v>
      </c>
      <c r="C179" s="6">
        <v>5</v>
      </c>
      <c r="D179" s="6">
        <v>2</v>
      </c>
      <c r="E179" s="35" t="s">
        <v>29</v>
      </c>
      <c r="F179" s="30"/>
      <c r="G179" s="25">
        <f t="shared" si="68"/>
        <v>991.04</v>
      </c>
      <c r="H179" s="25">
        <f t="shared" si="68"/>
        <v>987.66</v>
      </c>
      <c r="I179" s="26">
        <f t="shared" si="51"/>
        <v>99.658944139489819</v>
      </c>
    </row>
    <row r="180" spans="1:9" x14ac:dyDescent="0.2">
      <c r="A180" s="11" t="s">
        <v>18</v>
      </c>
      <c r="B180" s="34">
        <v>701</v>
      </c>
      <c r="C180" s="6">
        <v>5</v>
      </c>
      <c r="D180" s="6">
        <v>2</v>
      </c>
      <c r="E180" s="35" t="s">
        <v>17</v>
      </c>
      <c r="F180" s="30"/>
      <c r="G180" s="25">
        <f t="shared" si="68"/>
        <v>991.04</v>
      </c>
      <c r="H180" s="25">
        <f t="shared" si="68"/>
        <v>987.66</v>
      </c>
      <c r="I180" s="26">
        <f t="shared" si="51"/>
        <v>99.658944139489819</v>
      </c>
    </row>
    <row r="181" spans="1:9" x14ac:dyDescent="0.2">
      <c r="A181" s="11" t="s">
        <v>16</v>
      </c>
      <c r="B181" s="34">
        <v>701</v>
      </c>
      <c r="C181" s="6">
        <v>5</v>
      </c>
      <c r="D181" s="6">
        <v>2</v>
      </c>
      <c r="E181" s="35" t="s">
        <v>15</v>
      </c>
      <c r="F181" s="30"/>
      <c r="G181" s="25">
        <f t="shared" si="68"/>
        <v>991.04</v>
      </c>
      <c r="H181" s="25">
        <f t="shared" si="68"/>
        <v>987.66</v>
      </c>
      <c r="I181" s="26">
        <f t="shared" si="51"/>
        <v>99.658944139489819</v>
      </c>
    </row>
    <row r="182" spans="1:9" ht="25.5" x14ac:dyDescent="0.2">
      <c r="A182" s="11" t="s">
        <v>619</v>
      </c>
      <c r="B182" s="34">
        <v>701</v>
      </c>
      <c r="C182" s="6">
        <v>5</v>
      </c>
      <c r="D182" s="6">
        <v>2</v>
      </c>
      <c r="E182" s="35" t="s">
        <v>618</v>
      </c>
      <c r="F182" s="30"/>
      <c r="G182" s="25">
        <f t="shared" si="68"/>
        <v>991.04</v>
      </c>
      <c r="H182" s="25">
        <f t="shared" si="68"/>
        <v>987.66</v>
      </c>
      <c r="I182" s="26">
        <f t="shared" si="51"/>
        <v>99.658944139489819</v>
      </c>
    </row>
    <row r="183" spans="1:9" x14ac:dyDescent="0.2">
      <c r="A183" s="11" t="s">
        <v>3</v>
      </c>
      <c r="B183" s="34">
        <v>701</v>
      </c>
      <c r="C183" s="6">
        <v>5</v>
      </c>
      <c r="D183" s="6">
        <v>2</v>
      </c>
      <c r="E183" s="35" t="s">
        <v>618</v>
      </c>
      <c r="F183" s="30">
        <v>200</v>
      </c>
      <c r="G183" s="25">
        <v>991.04</v>
      </c>
      <c r="H183" s="25">
        <f>987.67-0.01</f>
        <v>987.66</v>
      </c>
      <c r="I183" s="26">
        <f t="shared" si="51"/>
        <v>99.658944139489819</v>
      </c>
    </row>
    <row r="184" spans="1:9" x14ac:dyDescent="0.2">
      <c r="A184" s="11" t="s">
        <v>616</v>
      </c>
      <c r="B184" s="34">
        <v>701</v>
      </c>
      <c r="C184" s="6">
        <v>6</v>
      </c>
      <c r="D184" s="6">
        <v>0</v>
      </c>
      <c r="E184" s="35" t="s">
        <v>0</v>
      </c>
      <c r="F184" s="30">
        <v>0</v>
      </c>
      <c r="G184" s="25">
        <f t="shared" ref="G184:H187" si="69">G185</f>
        <v>1190.3399999999999</v>
      </c>
      <c r="H184" s="25">
        <f t="shared" si="69"/>
        <v>1189.97</v>
      </c>
      <c r="I184" s="26">
        <f t="shared" si="51"/>
        <v>99.968916444041213</v>
      </c>
    </row>
    <row r="185" spans="1:9" x14ac:dyDescent="0.2">
      <c r="A185" s="11" t="s">
        <v>617</v>
      </c>
      <c r="B185" s="34">
        <v>701</v>
      </c>
      <c r="C185" s="6">
        <v>6</v>
      </c>
      <c r="D185" s="6">
        <v>5</v>
      </c>
      <c r="E185" s="35" t="s">
        <v>0</v>
      </c>
      <c r="F185" s="30">
        <v>0</v>
      </c>
      <c r="G185" s="25">
        <f t="shared" si="69"/>
        <v>1190.3399999999999</v>
      </c>
      <c r="H185" s="25">
        <f t="shared" si="69"/>
        <v>1189.97</v>
      </c>
      <c r="I185" s="26">
        <f t="shared" si="51"/>
        <v>99.968916444041213</v>
      </c>
    </row>
    <row r="186" spans="1:9" ht="25.5" x14ac:dyDescent="0.2">
      <c r="A186" s="11" t="s">
        <v>30</v>
      </c>
      <c r="B186" s="34">
        <v>701</v>
      </c>
      <c r="C186" s="6">
        <v>6</v>
      </c>
      <c r="D186" s="6">
        <v>5</v>
      </c>
      <c r="E186" s="35" t="s">
        <v>29</v>
      </c>
      <c r="F186" s="30">
        <v>0</v>
      </c>
      <c r="G186" s="25">
        <f t="shared" si="69"/>
        <v>1190.3399999999999</v>
      </c>
      <c r="H186" s="25">
        <f t="shared" si="69"/>
        <v>1189.97</v>
      </c>
      <c r="I186" s="26">
        <f t="shared" si="51"/>
        <v>99.968916444041213</v>
      </c>
    </row>
    <row r="187" spans="1:9" x14ac:dyDescent="0.2">
      <c r="A187" s="11" t="s">
        <v>18</v>
      </c>
      <c r="B187" s="34">
        <v>701</v>
      </c>
      <c r="C187" s="6">
        <v>6</v>
      </c>
      <c r="D187" s="6">
        <v>5</v>
      </c>
      <c r="E187" s="35" t="s">
        <v>17</v>
      </c>
      <c r="F187" s="30">
        <v>0</v>
      </c>
      <c r="G187" s="25">
        <f t="shared" si="69"/>
        <v>1190.3399999999999</v>
      </c>
      <c r="H187" s="25">
        <f t="shared" si="69"/>
        <v>1189.97</v>
      </c>
      <c r="I187" s="26">
        <f t="shared" ref="I187:I250" si="70">H187/G187*100</f>
        <v>99.968916444041213</v>
      </c>
    </row>
    <row r="188" spans="1:9" ht="25.5" x14ac:dyDescent="0.2">
      <c r="A188" s="11" t="s">
        <v>643</v>
      </c>
      <c r="B188" s="34">
        <v>701</v>
      </c>
      <c r="C188" s="6">
        <v>6</v>
      </c>
      <c r="D188" s="6">
        <v>5</v>
      </c>
      <c r="E188" s="35" t="s">
        <v>644</v>
      </c>
      <c r="F188" s="30"/>
      <c r="G188" s="25">
        <f t="shared" ref="G188:H189" si="71">G189</f>
        <v>1190.3399999999999</v>
      </c>
      <c r="H188" s="25">
        <f t="shared" si="71"/>
        <v>1189.97</v>
      </c>
      <c r="I188" s="26">
        <f t="shared" si="70"/>
        <v>99.968916444041213</v>
      </c>
    </row>
    <row r="189" spans="1:9" ht="25.5" x14ac:dyDescent="0.2">
      <c r="A189" s="11" t="s">
        <v>645</v>
      </c>
      <c r="B189" s="34">
        <v>701</v>
      </c>
      <c r="C189" s="6">
        <v>6</v>
      </c>
      <c r="D189" s="6">
        <v>5</v>
      </c>
      <c r="E189" s="35" t="s">
        <v>646</v>
      </c>
      <c r="F189" s="30"/>
      <c r="G189" s="25">
        <f t="shared" si="71"/>
        <v>1190.3399999999999</v>
      </c>
      <c r="H189" s="25">
        <f t="shared" si="71"/>
        <v>1189.97</v>
      </c>
      <c r="I189" s="26">
        <f t="shared" si="70"/>
        <v>99.968916444041213</v>
      </c>
    </row>
    <row r="190" spans="1:9" x14ac:dyDescent="0.2">
      <c r="A190" s="11" t="s">
        <v>3</v>
      </c>
      <c r="B190" s="34">
        <v>701</v>
      </c>
      <c r="C190" s="6">
        <v>6</v>
      </c>
      <c r="D190" s="6">
        <v>5</v>
      </c>
      <c r="E190" s="35" t="s">
        <v>646</v>
      </c>
      <c r="F190" s="30">
        <v>200</v>
      </c>
      <c r="G190" s="25">
        <v>1190.3399999999999</v>
      </c>
      <c r="H190" s="25">
        <v>1189.97</v>
      </c>
      <c r="I190" s="26">
        <f t="shared" si="70"/>
        <v>99.968916444041213</v>
      </c>
    </row>
    <row r="191" spans="1:9" x14ac:dyDescent="0.2">
      <c r="A191" s="11" t="s">
        <v>545</v>
      </c>
      <c r="B191" s="34">
        <v>701</v>
      </c>
      <c r="C191" s="6">
        <v>10</v>
      </c>
      <c r="D191" s="6">
        <v>0</v>
      </c>
      <c r="E191" s="35" t="s">
        <v>0</v>
      </c>
      <c r="F191" s="30">
        <v>0</v>
      </c>
      <c r="G191" s="25">
        <f t="shared" ref="G191:H196" si="72">G192</f>
        <v>4862.55</v>
      </c>
      <c r="H191" s="25">
        <f t="shared" si="72"/>
        <v>4862.55</v>
      </c>
      <c r="I191" s="26">
        <f t="shared" si="70"/>
        <v>100</v>
      </c>
    </row>
    <row r="192" spans="1:9" x14ac:dyDescent="0.2">
      <c r="A192" s="11" t="s">
        <v>94</v>
      </c>
      <c r="B192" s="34">
        <v>701</v>
      </c>
      <c r="C192" s="6">
        <v>10</v>
      </c>
      <c r="D192" s="6">
        <v>4</v>
      </c>
      <c r="E192" s="35" t="s">
        <v>0</v>
      </c>
      <c r="F192" s="30">
        <v>0</v>
      </c>
      <c r="G192" s="25">
        <f t="shared" si="72"/>
        <v>4862.55</v>
      </c>
      <c r="H192" s="25">
        <f t="shared" si="72"/>
        <v>4862.55</v>
      </c>
      <c r="I192" s="26">
        <f t="shared" si="70"/>
        <v>100</v>
      </c>
    </row>
    <row r="193" spans="1:9" ht="25.5" x14ac:dyDescent="0.2">
      <c r="A193" s="11" t="s">
        <v>30</v>
      </c>
      <c r="B193" s="34">
        <v>701</v>
      </c>
      <c r="C193" s="6">
        <v>10</v>
      </c>
      <c r="D193" s="6">
        <v>4</v>
      </c>
      <c r="E193" s="35" t="s">
        <v>29</v>
      </c>
      <c r="F193" s="30">
        <v>0</v>
      </c>
      <c r="G193" s="25">
        <f t="shared" si="72"/>
        <v>4862.55</v>
      </c>
      <c r="H193" s="25">
        <f t="shared" si="72"/>
        <v>4862.55</v>
      </c>
      <c r="I193" s="26">
        <f t="shared" si="70"/>
        <v>100</v>
      </c>
    </row>
    <row r="194" spans="1:9" x14ac:dyDescent="0.2">
      <c r="A194" s="11" t="s">
        <v>18</v>
      </c>
      <c r="B194" s="34">
        <v>701</v>
      </c>
      <c r="C194" s="6">
        <v>10</v>
      </c>
      <c r="D194" s="6">
        <v>4</v>
      </c>
      <c r="E194" s="35" t="s">
        <v>17</v>
      </c>
      <c r="F194" s="30">
        <v>0</v>
      </c>
      <c r="G194" s="25">
        <f t="shared" si="72"/>
        <v>4862.55</v>
      </c>
      <c r="H194" s="25">
        <f t="shared" si="72"/>
        <v>4862.55</v>
      </c>
      <c r="I194" s="26">
        <f t="shared" si="70"/>
        <v>100</v>
      </c>
    </row>
    <row r="195" spans="1:9" ht="25.5" x14ac:dyDescent="0.2">
      <c r="A195" s="11" t="s">
        <v>93</v>
      </c>
      <c r="B195" s="34">
        <v>701</v>
      </c>
      <c r="C195" s="6">
        <v>10</v>
      </c>
      <c r="D195" s="6">
        <v>4</v>
      </c>
      <c r="E195" s="35" t="s">
        <v>92</v>
      </c>
      <c r="F195" s="30">
        <v>0</v>
      </c>
      <c r="G195" s="25">
        <f t="shared" si="72"/>
        <v>4862.55</v>
      </c>
      <c r="H195" s="25">
        <f t="shared" si="72"/>
        <v>4862.55</v>
      </c>
      <c r="I195" s="26">
        <f t="shared" si="70"/>
        <v>100</v>
      </c>
    </row>
    <row r="196" spans="1:9" ht="25.5" x14ac:dyDescent="0.2">
      <c r="A196" s="11" t="s">
        <v>559</v>
      </c>
      <c r="B196" s="34">
        <v>701</v>
      </c>
      <c r="C196" s="6">
        <v>10</v>
      </c>
      <c r="D196" s="6">
        <v>4</v>
      </c>
      <c r="E196" s="35" t="s">
        <v>560</v>
      </c>
      <c r="F196" s="30">
        <v>0</v>
      </c>
      <c r="G196" s="25">
        <f t="shared" si="72"/>
        <v>4862.55</v>
      </c>
      <c r="H196" s="25">
        <f t="shared" si="72"/>
        <v>4862.55</v>
      </c>
      <c r="I196" s="26">
        <f t="shared" si="70"/>
        <v>100</v>
      </c>
    </row>
    <row r="197" spans="1:9" x14ac:dyDescent="0.2">
      <c r="A197" s="11" t="s">
        <v>42</v>
      </c>
      <c r="B197" s="34">
        <v>701</v>
      </c>
      <c r="C197" s="6">
        <v>10</v>
      </c>
      <c r="D197" s="6">
        <v>4</v>
      </c>
      <c r="E197" s="35" t="s">
        <v>560</v>
      </c>
      <c r="F197" s="30" t="s">
        <v>41</v>
      </c>
      <c r="G197" s="25">
        <v>4862.55</v>
      </c>
      <c r="H197" s="25">
        <v>4862.55</v>
      </c>
      <c r="I197" s="26">
        <f t="shared" si="70"/>
        <v>100</v>
      </c>
    </row>
    <row r="198" spans="1:9" x14ac:dyDescent="0.2">
      <c r="A198" s="11" t="s">
        <v>546</v>
      </c>
      <c r="B198" s="34">
        <v>701</v>
      </c>
      <c r="C198" s="6">
        <v>11</v>
      </c>
      <c r="D198" s="6"/>
      <c r="E198" s="35"/>
      <c r="F198" s="30"/>
      <c r="G198" s="25">
        <f t="shared" ref="G198:H203" si="73">G199</f>
        <v>1055.18</v>
      </c>
      <c r="H198" s="25">
        <f t="shared" si="73"/>
        <v>663.36</v>
      </c>
      <c r="I198" s="26">
        <f t="shared" si="70"/>
        <v>62.866998995432056</v>
      </c>
    </row>
    <row r="199" spans="1:9" x14ac:dyDescent="0.2">
      <c r="A199" s="11" t="s">
        <v>86</v>
      </c>
      <c r="B199" s="34">
        <v>701</v>
      </c>
      <c r="C199" s="6">
        <v>11</v>
      </c>
      <c r="D199" s="6">
        <v>1</v>
      </c>
      <c r="E199" s="35" t="s">
        <v>0</v>
      </c>
      <c r="F199" s="30">
        <v>0</v>
      </c>
      <c r="G199" s="25">
        <f t="shared" si="73"/>
        <v>1055.18</v>
      </c>
      <c r="H199" s="25">
        <f t="shared" si="73"/>
        <v>663.36</v>
      </c>
      <c r="I199" s="26">
        <f t="shared" si="70"/>
        <v>62.866998995432056</v>
      </c>
    </row>
    <row r="200" spans="1:9" ht="25.5" x14ac:dyDescent="0.2">
      <c r="A200" s="11" t="s">
        <v>127</v>
      </c>
      <c r="B200" s="34">
        <v>701</v>
      </c>
      <c r="C200" s="6">
        <v>11</v>
      </c>
      <c r="D200" s="6">
        <v>1</v>
      </c>
      <c r="E200" s="35" t="s">
        <v>126</v>
      </c>
      <c r="F200" s="30">
        <v>0</v>
      </c>
      <c r="G200" s="25">
        <f t="shared" si="73"/>
        <v>1055.18</v>
      </c>
      <c r="H200" s="25">
        <f t="shared" si="73"/>
        <v>663.36</v>
      </c>
      <c r="I200" s="26">
        <f t="shared" si="70"/>
        <v>62.866998995432056</v>
      </c>
    </row>
    <row r="201" spans="1:9" ht="25.5" x14ac:dyDescent="0.2">
      <c r="A201" s="11" t="s">
        <v>133</v>
      </c>
      <c r="B201" s="34">
        <v>701</v>
      </c>
      <c r="C201" s="6">
        <v>11</v>
      </c>
      <c r="D201" s="6">
        <v>1</v>
      </c>
      <c r="E201" s="35" t="s">
        <v>132</v>
      </c>
      <c r="F201" s="30"/>
      <c r="G201" s="25">
        <f t="shared" si="73"/>
        <v>1055.18</v>
      </c>
      <c r="H201" s="25">
        <f t="shared" si="73"/>
        <v>663.36</v>
      </c>
      <c r="I201" s="26">
        <f t="shared" si="70"/>
        <v>62.866998995432056</v>
      </c>
    </row>
    <row r="202" spans="1:9" ht="25.5" x14ac:dyDescent="0.2">
      <c r="A202" s="9" t="s">
        <v>568</v>
      </c>
      <c r="B202" s="34">
        <v>701</v>
      </c>
      <c r="C202" s="6">
        <v>11</v>
      </c>
      <c r="D202" s="6">
        <v>1</v>
      </c>
      <c r="E202" s="35" t="s">
        <v>592</v>
      </c>
      <c r="F202" s="30"/>
      <c r="G202" s="25">
        <f t="shared" si="73"/>
        <v>1055.18</v>
      </c>
      <c r="H202" s="25">
        <f t="shared" si="73"/>
        <v>663.36</v>
      </c>
      <c r="I202" s="26">
        <f t="shared" si="70"/>
        <v>62.866998995432056</v>
      </c>
    </row>
    <row r="203" spans="1:9" ht="51" x14ac:dyDescent="0.2">
      <c r="A203" s="9" t="s">
        <v>594</v>
      </c>
      <c r="B203" s="34">
        <v>701</v>
      </c>
      <c r="C203" s="6">
        <v>11</v>
      </c>
      <c r="D203" s="6">
        <v>1</v>
      </c>
      <c r="E203" s="35" t="s">
        <v>593</v>
      </c>
      <c r="F203" s="30"/>
      <c r="G203" s="25">
        <f t="shared" si="73"/>
        <v>1055.18</v>
      </c>
      <c r="H203" s="25">
        <f t="shared" si="73"/>
        <v>663.36</v>
      </c>
      <c r="I203" s="26">
        <f t="shared" si="70"/>
        <v>62.866998995432056</v>
      </c>
    </row>
    <row r="204" spans="1:9" x14ac:dyDescent="0.2">
      <c r="A204" s="11" t="s">
        <v>564</v>
      </c>
      <c r="B204" s="34">
        <v>701</v>
      </c>
      <c r="C204" s="6">
        <v>11</v>
      </c>
      <c r="D204" s="6">
        <v>1</v>
      </c>
      <c r="E204" s="35" t="s">
        <v>593</v>
      </c>
      <c r="F204" s="30">
        <v>400</v>
      </c>
      <c r="G204" s="25">
        <v>1055.18</v>
      </c>
      <c r="H204" s="25">
        <v>663.36</v>
      </c>
      <c r="I204" s="26">
        <f t="shared" si="70"/>
        <v>62.866998995432056</v>
      </c>
    </row>
    <row r="205" spans="1:9" ht="25.5" x14ac:dyDescent="0.2">
      <c r="A205" s="11" t="s">
        <v>428</v>
      </c>
      <c r="B205" s="34">
        <v>702</v>
      </c>
      <c r="C205" s="6">
        <v>0</v>
      </c>
      <c r="D205" s="6">
        <v>0</v>
      </c>
      <c r="E205" s="35" t="s">
        <v>0</v>
      </c>
      <c r="F205" s="30">
        <v>0</v>
      </c>
      <c r="G205" s="25">
        <f t="shared" ref="G205:H205" si="74">G206+G231</f>
        <v>6364.5300000000007</v>
      </c>
      <c r="H205" s="25">
        <f t="shared" si="74"/>
        <v>6116.0600000000013</v>
      </c>
      <c r="I205" s="26">
        <f t="shared" si="70"/>
        <v>96.096019658953608</v>
      </c>
    </row>
    <row r="206" spans="1:9" x14ac:dyDescent="0.2">
      <c r="A206" s="11" t="s">
        <v>538</v>
      </c>
      <c r="B206" s="34">
        <v>702</v>
      </c>
      <c r="C206" s="6">
        <v>1</v>
      </c>
      <c r="D206" s="6">
        <v>0</v>
      </c>
      <c r="E206" s="35" t="s">
        <v>0</v>
      </c>
      <c r="F206" s="30">
        <v>0</v>
      </c>
      <c r="G206" s="25">
        <f t="shared" ref="G206:H206" si="75">G207</f>
        <v>5744.68</v>
      </c>
      <c r="H206" s="25">
        <f t="shared" si="75"/>
        <v>5653.130000000001</v>
      </c>
      <c r="I206" s="26">
        <f t="shared" si="70"/>
        <v>98.40635161575581</v>
      </c>
    </row>
    <row r="207" spans="1:9" x14ac:dyDescent="0.2">
      <c r="A207" s="11" t="s">
        <v>49</v>
      </c>
      <c r="B207" s="34">
        <v>702</v>
      </c>
      <c r="C207" s="6">
        <v>1</v>
      </c>
      <c r="D207" s="6">
        <v>13</v>
      </c>
      <c r="E207" s="35" t="s">
        <v>0</v>
      </c>
      <c r="F207" s="30">
        <v>0</v>
      </c>
      <c r="G207" s="25">
        <f t="shared" ref="G207:H207" si="76">G208+G227</f>
        <v>5744.68</v>
      </c>
      <c r="H207" s="25">
        <f t="shared" si="76"/>
        <v>5653.130000000001</v>
      </c>
      <c r="I207" s="26">
        <f t="shared" si="70"/>
        <v>98.40635161575581</v>
      </c>
    </row>
    <row r="208" spans="1:9" ht="25.5" x14ac:dyDescent="0.2">
      <c r="A208" s="11" t="s">
        <v>412</v>
      </c>
      <c r="B208" s="34">
        <v>702</v>
      </c>
      <c r="C208" s="6">
        <v>1</v>
      </c>
      <c r="D208" s="6">
        <v>13</v>
      </c>
      <c r="E208" s="35" t="s">
        <v>411</v>
      </c>
      <c r="F208" s="30">
        <v>0</v>
      </c>
      <c r="G208" s="25">
        <f t="shared" ref="G208:H208" si="77">G209+G217</f>
        <v>5674.7800000000007</v>
      </c>
      <c r="H208" s="25">
        <f t="shared" si="77"/>
        <v>5583.2300000000014</v>
      </c>
      <c r="I208" s="26">
        <f t="shared" si="70"/>
        <v>98.386721599780088</v>
      </c>
    </row>
    <row r="209" spans="1:9" ht="38.25" x14ac:dyDescent="0.2">
      <c r="A209" s="11" t="s">
        <v>410</v>
      </c>
      <c r="B209" s="34">
        <v>702</v>
      </c>
      <c r="C209" s="6">
        <v>1</v>
      </c>
      <c r="D209" s="6">
        <v>13</v>
      </c>
      <c r="E209" s="35" t="s">
        <v>409</v>
      </c>
      <c r="F209" s="30">
        <v>0</v>
      </c>
      <c r="G209" s="25">
        <f t="shared" ref="G209:H209" si="78">G210</f>
        <v>629.30999999999995</v>
      </c>
      <c r="H209" s="25">
        <f t="shared" si="78"/>
        <v>551.23</v>
      </c>
      <c r="I209" s="26">
        <f t="shared" si="70"/>
        <v>87.592760324800196</v>
      </c>
    </row>
    <row r="210" spans="1:9" ht="51" x14ac:dyDescent="0.2">
      <c r="A210" s="11" t="s">
        <v>427</v>
      </c>
      <c r="B210" s="34">
        <v>702</v>
      </c>
      <c r="C210" s="6">
        <v>1</v>
      </c>
      <c r="D210" s="6">
        <v>13</v>
      </c>
      <c r="E210" s="35" t="s">
        <v>426</v>
      </c>
      <c r="F210" s="30">
        <v>0</v>
      </c>
      <c r="G210" s="25">
        <f t="shared" ref="G210:H210" si="79">G211+G213+G215</f>
        <v>629.30999999999995</v>
      </c>
      <c r="H210" s="25">
        <f t="shared" si="79"/>
        <v>551.23</v>
      </c>
      <c r="I210" s="26">
        <f t="shared" si="70"/>
        <v>87.592760324800196</v>
      </c>
    </row>
    <row r="211" spans="1:9" ht="25.5" x14ac:dyDescent="0.2">
      <c r="A211" s="11" t="s">
        <v>425</v>
      </c>
      <c r="B211" s="34">
        <v>702</v>
      </c>
      <c r="C211" s="6">
        <v>1</v>
      </c>
      <c r="D211" s="6">
        <v>13</v>
      </c>
      <c r="E211" s="35" t="s">
        <v>424</v>
      </c>
      <c r="F211" s="30">
        <v>0</v>
      </c>
      <c r="G211" s="25">
        <f t="shared" ref="G211:H211" si="80">G212</f>
        <v>139.56</v>
      </c>
      <c r="H211" s="25">
        <f t="shared" si="80"/>
        <v>61.53</v>
      </c>
      <c r="I211" s="26">
        <f t="shared" si="70"/>
        <v>44.088564058469473</v>
      </c>
    </row>
    <row r="212" spans="1:9" x14ac:dyDescent="0.2">
      <c r="A212" s="11" t="s">
        <v>3</v>
      </c>
      <c r="B212" s="34">
        <v>702</v>
      </c>
      <c r="C212" s="6">
        <v>1</v>
      </c>
      <c r="D212" s="6">
        <v>13</v>
      </c>
      <c r="E212" s="35" t="s">
        <v>424</v>
      </c>
      <c r="F212" s="30" t="s">
        <v>1</v>
      </c>
      <c r="G212" s="25">
        <v>139.56</v>
      </c>
      <c r="H212" s="25">
        <v>61.53</v>
      </c>
      <c r="I212" s="26">
        <f t="shared" si="70"/>
        <v>44.088564058469473</v>
      </c>
    </row>
    <row r="213" spans="1:9" ht="25.5" x14ac:dyDescent="0.2">
      <c r="A213" s="11" t="s">
        <v>423</v>
      </c>
      <c r="B213" s="34">
        <v>702</v>
      </c>
      <c r="C213" s="6">
        <v>1</v>
      </c>
      <c r="D213" s="6">
        <v>13</v>
      </c>
      <c r="E213" s="35" t="s">
        <v>422</v>
      </c>
      <c r="F213" s="30">
        <v>0</v>
      </c>
      <c r="G213" s="25">
        <f t="shared" ref="G213:H213" si="81">G214</f>
        <v>420</v>
      </c>
      <c r="H213" s="25">
        <f t="shared" si="81"/>
        <v>420</v>
      </c>
      <c r="I213" s="26">
        <f t="shared" si="70"/>
        <v>100</v>
      </c>
    </row>
    <row r="214" spans="1:9" x14ac:dyDescent="0.2">
      <c r="A214" s="11" t="s">
        <v>3</v>
      </c>
      <c r="B214" s="34">
        <v>702</v>
      </c>
      <c r="C214" s="6">
        <v>1</v>
      </c>
      <c r="D214" s="6">
        <v>13</v>
      </c>
      <c r="E214" s="35" t="s">
        <v>422</v>
      </c>
      <c r="F214" s="30" t="s">
        <v>1</v>
      </c>
      <c r="G214" s="25">
        <v>420</v>
      </c>
      <c r="H214" s="25">
        <v>420</v>
      </c>
      <c r="I214" s="26">
        <f t="shared" si="70"/>
        <v>100</v>
      </c>
    </row>
    <row r="215" spans="1:9" ht="38.25" x14ac:dyDescent="0.2">
      <c r="A215" s="11" t="s">
        <v>421</v>
      </c>
      <c r="B215" s="34">
        <v>702</v>
      </c>
      <c r="C215" s="6">
        <v>1</v>
      </c>
      <c r="D215" s="6">
        <v>13</v>
      </c>
      <c r="E215" s="35" t="s">
        <v>420</v>
      </c>
      <c r="F215" s="30">
        <v>0</v>
      </c>
      <c r="G215" s="25">
        <f t="shared" ref="G215:H215" si="82">G216</f>
        <v>69.75</v>
      </c>
      <c r="H215" s="25">
        <f t="shared" si="82"/>
        <v>69.7</v>
      </c>
      <c r="I215" s="26">
        <f t="shared" si="70"/>
        <v>99.928315412186379</v>
      </c>
    </row>
    <row r="216" spans="1:9" x14ac:dyDescent="0.2">
      <c r="A216" s="11" t="s">
        <v>3</v>
      </c>
      <c r="B216" s="34">
        <v>702</v>
      </c>
      <c r="C216" s="6">
        <v>1</v>
      </c>
      <c r="D216" s="6">
        <v>13</v>
      </c>
      <c r="E216" s="35" t="s">
        <v>420</v>
      </c>
      <c r="F216" s="30" t="s">
        <v>1</v>
      </c>
      <c r="G216" s="25">
        <v>69.75</v>
      </c>
      <c r="H216" s="25">
        <v>69.7</v>
      </c>
      <c r="I216" s="26">
        <f t="shared" si="70"/>
        <v>99.928315412186379</v>
      </c>
    </row>
    <row r="217" spans="1:9" ht="38.25" x14ac:dyDescent="0.2">
      <c r="A217" s="11" t="s">
        <v>419</v>
      </c>
      <c r="B217" s="34">
        <v>702</v>
      </c>
      <c r="C217" s="6">
        <v>1</v>
      </c>
      <c r="D217" s="6">
        <v>13</v>
      </c>
      <c r="E217" s="35" t="s">
        <v>418</v>
      </c>
      <c r="F217" s="30">
        <v>0</v>
      </c>
      <c r="G217" s="25">
        <f t="shared" ref="G217:H217" si="83">G218</f>
        <v>5045.47</v>
      </c>
      <c r="H217" s="25">
        <f t="shared" si="83"/>
        <v>5032.0000000000009</v>
      </c>
      <c r="I217" s="26">
        <f t="shared" si="70"/>
        <v>99.733027844779585</v>
      </c>
    </row>
    <row r="218" spans="1:9" x14ac:dyDescent="0.2">
      <c r="A218" s="11" t="s">
        <v>67</v>
      </c>
      <c r="B218" s="34">
        <v>702</v>
      </c>
      <c r="C218" s="6">
        <v>1</v>
      </c>
      <c r="D218" s="6">
        <v>13</v>
      </c>
      <c r="E218" s="35" t="s">
        <v>417</v>
      </c>
      <c r="F218" s="30">
        <v>0</v>
      </c>
      <c r="G218" s="25">
        <f t="shared" ref="G218:H218" si="84">G219+G223+G225</f>
        <v>5045.47</v>
      </c>
      <c r="H218" s="25">
        <f t="shared" si="84"/>
        <v>5032.0000000000009</v>
      </c>
      <c r="I218" s="26">
        <f t="shared" si="70"/>
        <v>99.733027844779585</v>
      </c>
    </row>
    <row r="219" spans="1:9" x14ac:dyDescent="0.2">
      <c r="A219" s="11" t="s">
        <v>65</v>
      </c>
      <c r="B219" s="34">
        <v>702</v>
      </c>
      <c r="C219" s="6">
        <v>1</v>
      </c>
      <c r="D219" s="6">
        <v>13</v>
      </c>
      <c r="E219" s="35" t="s">
        <v>416</v>
      </c>
      <c r="F219" s="30">
        <v>0</v>
      </c>
      <c r="G219" s="25">
        <f t="shared" ref="G219:H219" si="85">G220+G221+G222</f>
        <v>467.3</v>
      </c>
      <c r="H219" s="25">
        <f t="shared" si="85"/>
        <v>453.84</v>
      </c>
      <c r="I219" s="26">
        <f t="shared" si="70"/>
        <v>97.119623368285886</v>
      </c>
    </row>
    <row r="220" spans="1:9" ht="38.25" x14ac:dyDescent="0.2">
      <c r="A220" s="11" t="s">
        <v>55</v>
      </c>
      <c r="B220" s="34">
        <v>702</v>
      </c>
      <c r="C220" s="6">
        <v>1</v>
      </c>
      <c r="D220" s="6">
        <v>13</v>
      </c>
      <c r="E220" s="35" t="s">
        <v>416</v>
      </c>
      <c r="F220" s="30" t="s">
        <v>54</v>
      </c>
      <c r="G220" s="25">
        <v>137.93</v>
      </c>
      <c r="H220" s="25">
        <v>137.94</v>
      </c>
      <c r="I220" s="26">
        <f t="shared" si="70"/>
        <v>100.0072500543754</v>
      </c>
    </row>
    <row r="221" spans="1:9" x14ac:dyDescent="0.2">
      <c r="A221" s="11" t="s">
        <v>3</v>
      </c>
      <c r="B221" s="34">
        <v>702</v>
      </c>
      <c r="C221" s="6">
        <v>1</v>
      </c>
      <c r="D221" s="6">
        <v>13</v>
      </c>
      <c r="E221" s="35" t="s">
        <v>416</v>
      </c>
      <c r="F221" s="30" t="s">
        <v>1</v>
      </c>
      <c r="G221" s="25">
        <v>328.66</v>
      </c>
      <c r="H221" s="25">
        <v>315.69</v>
      </c>
      <c r="I221" s="26">
        <f t="shared" si="70"/>
        <v>96.053672488285756</v>
      </c>
    </row>
    <row r="222" spans="1:9" x14ac:dyDescent="0.2">
      <c r="A222" s="11" t="s">
        <v>64</v>
      </c>
      <c r="B222" s="34">
        <v>702</v>
      </c>
      <c r="C222" s="6">
        <v>1</v>
      </c>
      <c r="D222" s="6">
        <v>13</v>
      </c>
      <c r="E222" s="35" t="s">
        <v>416</v>
      </c>
      <c r="F222" s="30" t="s">
        <v>62</v>
      </c>
      <c r="G222" s="25">
        <v>0.71</v>
      </c>
      <c r="H222" s="25">
        <v>0.21</v>
      </c>
      <c r="I222" s="26">
        <f t="shared" si="70"/>
        <v>29.577464788732392</v>
      </c>
    </row>
    <row r="223" spans="1:9" x14ac:dyDescent="0.2">
      <c r="A223" s="11" t="s">
        <v>61</v>
      </c>
      <c r="B223" s="34">
        <v>702</v>
      </c>
      <c r="C223" s="6">
        <v>1</v>
      </c>
      <c r="D223" s="6">
        <v>13</v>
      </c>
      <c r="E223" s="35" t="s">
        <v>415</v>
      </c>
      <c r="F223" s="30">
        <v>0</v>
      </c>
      <c r="G223" s="25">
        <f t="shared" ref="G223:H223" si="86">G224</f>
        <v>4540.3599999999997</v>
      </c>
      <c r="H223" s="25">
        <f t="shared" si="86"/>
        <v>4540.3500000000004</v>
      </c>
      <c r="I223" s="26">
        <f t="shared" si="70"/>
        <v>99.999779753147351</v>
      </c>
    </row>
    <row r="224" spans="1:9" ht="38.25" x14ac:dyDescent="0.2">
      <c r="A224" s="11" t="s">
        <v>55</v>
      </c>
      <c r="B224" s="34">
        <v>702</v>
      </c>
      <c r="C224" s="6">
        <v>1</v>
      </c>
      <c r="D224" s="6">
        <v>13</v>
      </c>
      <c r="E224" s="35" t="s">
        <v>415</v>
      </c>
      <c r="F224" s="30" t="s">
        <v>54</v>
      </c>
      <c r="G224" s="25">
        <v>4540.3599999999997</v>
      </c>
      <c r="H224" s="25">
        <v>4540.3500000000004</v>
      </c>
      <c r="I224" s="26">
        <f t="shared" si="70"/>
        <v>99.999779753147351</v>
      </c>
    </row>
    <row r="225" spans="1:9" x14ac:dyDescent="0.2">
      <c r="A225" s="11" t="s">
        <v>59</v>
      </c>
      <c r="B225" s="34">
        <v>702</v>
      </c>
      <c r="C225" s="6">
        <v>1</v>
      </c>
      <c r="D225" s="6">
        <v>13</v>
      </c>
      <c r="E225" s="35" t="s">
        <v>414</v>
      </c>
      <c r="F225" s="30">
        <v>0</v>
      </c>
      <c r="G225" s="25">
        <f t="shared" ref="G225:H225" si="87">G226</f>
        <v>37.81</v>
      </c>
      <c r="H225" s="25">
        <f t="shared" si="87"/>
        <v>37.81</v>
      </c>
      <c r="I225" s="26">
        <f t="shared" si="70"/>
        <v>100</v>
      </c>
    </row>
    <row r="226" spans="1:9" x14ac:dyDescent="0.2">
      <c r="A226" s="11" t="s">
        <v>3</v>
      </c>
      <c r="B226" s="34">
        <v>702</v>
      </c>
      <c r="C226" s="6">
        <v>1</v>
      </c>
      <c r="D226" s="6">
        <v>13</v>
      </c>
      <c r="E226" s="35" t="s">
        <v>414</v>
      </c>
      <c r="F226" s="30" t="s">
        <v>1</v>
      </c>
      <c r="G226" s="25">
        <v>37.81</v>
      </c>
      <c r="H226" s="25">
        <v>37.81</v>
      </c>
      <c r="I226" s="26">
        <f t="shared" si="70"/>
        <v>100</v>
      </c>
    </row>
    <row r="227" spans="1:9" ht="25.5" x14ac:dyDescent="0.2">
      <c r="A227" s="11" t="s">
        <v>8</v>
      </c>
      <c r="B227" s="34">
        <v>702</v>
      </c>
      <c r="C227" s="6">
        <v>1</v>
      </c>
      <c r="D227" s="6">
        <v>13</v>
      </c>
      <c r="E227" s="35" t="s">
        <v>7</v>
      </c>
      <c r="F227" s="30"/>
      <c r="G227" s="25">
        <f t="shared" ref="G227:H229" si="88">G228</f>
        <v>69.900000000000006</v>
      </c>
      <c r="H227" s="25">
        <f t="shared" si="88"/>
        <v>69.900000000000006</v>
      </c>
      <c r="I227" s="26">
        <f t="shared" si="70"/>
        <v>100</v>
      </c>
    </row>
    <row r="228" spans="1:9" x14ac:dyDescent="0.2">
      <c r="A228" s="11" t="s">
        <v>57</v>
      </c>
      <c r="B228" s="34">
        <v>702</v>
      </c>
      <c r="C228" s="6">
        <v>1</v>
      </c>
      <c r="D228" s="6">
        <v>13</v>
      </c>
      <c r="E228" s="35" t="s">
        <v>56</v>
      </c>
      <c r="F228" s="30"/>
      <c r="G228" s="25">
        <f t="shared" si="88"/>
        <v>69.900000000000006</v>
      </c>
      <c r="H228" s="25">
        <f t="shared" si="88"/>
        <v>69.900000000000006</v>
      </c>
      <c r="I228" s="26">
        <f t="shared" si="70"/>
        <v>100</v>
      </c>
    </row>
    <row r="229" spans="1:9" ht="63.75" x14ac:dyDescent="0.2">
      <c r="A229" s="11" t="s">
        <v>642</v>
      </c>
      <c r="B229" s="34">
        <v>702</v>
      </c>
      <c r="C229" s="6">
        <v>1</v>
      </c>
      <c r="D229" s="6">
        <v>13</v>
      </c>
      <c r="E229" s="35" t="s">
        <v>641</v>
      </c>
      <c r="F229" s="30"/>
      <c r="G229" s="25">
        <f t="shared" si="88"/>
        <v>69.900000000000006</v>
      </c>
      <c r="H229" s="25">
        <f t="shared" si="88"/>
        <v>69.900000000000006</v>
      </c>
      <c r="I229" s="26">
        <f t="shared" si="70"/>
        <v>100</v>
      </c>
    </row>
    <row r="230" spans="1:9" ht="38.25" x14ac:dyDescent="0.2">
      <c r="A230" s="11" t="s">
        <v>55</v>
      </c>
      <c r="B230" s="34">
        <v>702</v>
      </c>
      <c r="C230" s="6">
        <v>1</v>
      </c>
      <c r="D230" s="6">
        <v>13</v>
      </c>
      <c r="E230" s="35" t="s">
        <v>641</v>
      </c>
      <c r="F230" s="30">
        <v>100</v>
      </c>
      <c r="G230" s="25">
        <v>69.900000000000006</v>
      </c>
      <c r="H230" s="25">
        <v>69.900000000000006</v>
      </c>
      <c r="I230" s="26">
        <f t="shared" si="70"/>
        <v>100</v>
      </c>
    </row>
    <row r="231" spans="1:9" x14ac:dyDescent="0.2">
      <c r="A231" s="11" t="s">
        <v>541</v>
      </c>
      <c r="B231" s="34">
        <v>702</v>
      </c>
      <c r="C231" s="6">
        <v>4</v>
      </c>
      <c r="D231" s="6">
        <v>0</v>
      </c>
      <c r="E231" s="35" t="s">
        <v>0</v>
      </c>
      <c r="F231" s="30">
        <v>0</v>
      </c>
      <c r="G231" s="25">
        <f t="shared" ref="G231:H233" si="89">G232</f>
        <v>619.85</v>
      </c>
      <c r="H231" s="25">
        <f t="shared" si="89"/>
        <v>462.92999999999995</v>
      </c>
      <c r="I231" s="26">
        <f t="shared" si="70"/>
        <v>74.684197789787845</v>
      </c>
    </row>
    <row r="232" spans="1:9" x14ac:dyDescent="0.2">
      <c r="A232" s="11" t="s">
        <v>413</v>
      </c>
      <c r="B232" s="34">
        <v>702</v>
      </c>
      <c r="C232" s="6">
        <v>4</v>
      </c>
      <c r="D232" s="6">
        <v>12</v>
      </c>
      <c r="E232" s="35" t="s">
        <v>0</v>
      </c>
      <c r="F232" s="30">
        <v>0</v>
      </c>
      <c r="G232" s="25">
        <f t="shared" si="89"/>
        <v>619.85</v>
      </c>
      <c r="H232" s="25">
        <f t="shared" si="89"/>
        <v>462.92999999999995</v>
      </c>
      <c r="I232" s="26">
        <f t="shared" si="70"/>
        <v>74.684197789787845</v>
      </c>
    </row>
    <row r="233" spans="1:9" ht="25.5" x14ac:dyDescent="0.2">
      <c r="A233" s="11" t="s">
        <v>412</v>
      </c>
      <c r="B233" s="34">
        <v>702</v>
      </c>
      <c r="C233" s="6">
        <v>4</v>
      </c>
      <c r="D233" s="6">
        <v>12</v>
      </c>
      <c r="E233" s="35" t="s">
        <v>411</v>
      </c>
      <c r="F233" s="30">
        <v>0</v>
      </c>
      <c r="G233" s="25">
        <f t="shared" si="89"/>
        <v>619.85</v>
      </c>
      <c r="H233" s="25">
        <f t="shared" si="89"/>
        <v>462.92999999999995</v>
      </c>
      <c r="I233" s="26">
        <f t="shared" si="70"/>
        <v>74.684197789787845</v>
      </c>
    </row>
    <row r="234" spans="1:9" ht="38.25" x14ac:dyDescent="0.2">
      <c r="A234" s="11" t="s">
        <v>410</v>
      </c>
      <c r="B234" s="34">
        <v>702</v>
      </c>
      <c r="C234" s="6">
        <v>4</v>
      </c>
      <c r="D234" s="6">
        <v>12</v>
      </c>
      <c r="E234" s="35" t="s">
        <v>409</v>
      </c>
      <c r="F234" s="30">
        <v>0</v>
      </c>
      <c r="G234" s="25">
        <f t="shared" ref="G234:H234" si="90">G235+G240</f>
        <v>619.85</v>
      </c>
      <c r="H234" s="25">
        <f t="shared" si="90"/>
        <v>462.92999999999995</v>
      </c>
      <c r="I234" s="26">
        <f t="shared" si="70"/>
        <v>74.684197789787845</v>
      </c>
    </row>
    <row r="235" spans="1:9" ht="38.25" x14ac:dyDescent="0.2">
      <c r="A235" s="11" t="s">
        <v>408</v>
      </c>
      <c r="B235" s="34">
        <v>702</v>
      </c>
      <c r="C235" s="6">
        <v>4</v>
      </c>
      <c r="D235" s="6">
        <v>12</v>
      </c>
      <c r="E235" s="35" t="s">
        <v>407</v>
      </c>
      <c r="F235" s="30">
        <v>0</v>
      </c>
      <c r="G235" s="25">
        <f t="shared" ref="G235:H235" si="91">G236+G238</f>
        <v>609.85</v>
      </c>
      <c r="H235" s="25">
        <f t="shared" si="91"/>
        <v>462.92999999999995</v>
      </c>
      <c r="I235" s="26">
        <f t="shared" si="70"/>
        <v>75.908830040173797</v>
      </c>
    </row>
    <row r="236" spans="1:9" ht="38.25" x14ac:dyDescent="0.2">
      <c r="A236" s="11" t="s">
        <v>406</v>
      </c>
      <c r="B236" s="34">
        <v>702</v>
      </c>
      <c r="C236" s="6">
        <v>4</v>
      </c>
      <c r="D236" s="6">
        <v>12</v>
      </c>
      <c r="E236" s="35" t="s">
        <v>405</v>
      </c>
      <c r="F236" s="30">
        <v>0</v>
      </c>
      <c r="G236" s="25">
        <f t="shared" ref="G236:H236" si="92">G237</f>
        <v>329.41</v>
      </c>
      <c r="H236" s="25">
        <f t="shared" si="92"/>
        <v>267.14</v>
      </c>
      <c r="I236" s="26">
        <f t="shared" si="70"/>
        <v>81.0965058741386</v>
      </c>
    </row>
    <row r="237" spans="1:9" x14ac:dyDescent="0.2">
      <c r="A237" s="11" t="s">
        <v>3</v>
      </c>
      <c r="B237" s="34">
        <v>702</v>
      </c>
      <c r="C237" s="6">
        <v>4</v>
      </c>
      <c r="D237" s="6">
        <v>12</v>
      </c>
      <c r="E237" s="35" t="s">
        <v>405</v>
      </c>
      <c r="F237" s="30" t="s">
        <v>1</v>
      </c>
      <c r="G237" s="25">
        <v>329.41</v>
      </c>
      <c r="H237" s="25">
        <v>267.14</v>
      </c>
      <c r="I237" s="26">
        <f t="shared" si="70"/>
        <v>81.0965058741386</v>
      </c>
    </row>
    <row r="238" spans="1:9" ht="51" x14ac:dyDescent="0.2">
      <c r="A238" s="11" t="s">
        <v>404</v>
      </c>
      <c r="B238" s="34">
        <v>702</v>
      </c>
      <c r="C238" s="6">
        <v>4</v>
      </c>
      <c r="D238" s="6">
        <v>12</v>
      </c>
      <c r="E238" s="35" t="s">
        <v>403</v>
      </c>
      <c r="F238" s="30">
        <v>0</v>
      </c>
      <c r="G238" s="25">
        <f t="shared" ref="G238:H238" si="93">G239</f>
        <v>280.44</v>
      </c>
      <c r="H238" s="25">
        <f t="shared" si="93"/>
        <v>195.79</v>
      </c>
      <c r="I238" s="26">
        <f t="shared" si="70"/>
        <v>69.815290258165746</v>
      </c>
    </row>
    <row r="239" spans="1:9" x14ac:dyDescent="0.2">
      <c r="A239" s="11" t="s">
        <v>3</v>
      </c>
      <c r="B239" s="34">
        <v>702</v>
      </c>
      <c r="C239" s="6">
        <v>4</v>
      </c>
      <c r="D239" s="6">
        <v>12</v>
      </c>
      <c r="E239" s="35" t="s">
        <v>403</v>
      </c>
      <c r="F239" s="30" t="s">
        <v>1</v>
      </c>
      <c r="G239" s="25">
        <v>280.44</v>
      </c>
      <c r="H239" s="25">
        <v>195.79</v>
      </c>
      <c r="I239" s="26">
        <f t="shared" si="70"/>
        <v>69.815290258165746</v>
      </c>
    </row>
    <row r="240" spans="1:9" ht="38.25" x14ac:dyDescent="0.2">
      <c r="A240" s="11" t="s">
        <v>402</v>
      </c>
      <c r="B240" s="34">
        <v>702</v>
      </c>
      <c r="C240" s="6">
        <v>4</v>
      </c>
      <c r="D240" s="6">
        <v>12</v>
      </c>
      <c r="E240" s="35" t="s">
        <v>401</v>
      </c>
      <c r="F240" s="30">
        <v>0</v>
      </c>
      <c r="G240" s="25">
        <f t="shared" ref="G240:H241" si="94">G241</f>
        <v>10</v>
      </c>
      <c r="H240" s="25">
        <f t="shared" si="94"/>
        <v>0</v>
      </c>
      <c r="I240" s="26">
        <f t="shared" si="70"/>
        <v>0</v>
      </c>
    </row>
    <row r="241" spans="1:9" ht="38.25" x14ac:dyDescent="0.2">
      <c r="A241" s="11" t="s">
        <v>400</v>
      </c>
      <c r="B241" s="34">
        <v>702</v>
      </c>
      <c r="C241" s="6">
        <v>4</v>
      </c>
      <c r="D241" s="6">
        <v>12</v>
      </c>
      <c r="E241" s="35" t="s">
        <v>399</v>
      </c>
      <c r="F241" s="30">
        <v>0</v>
      </c>
      <c r="G241" s="25">
        <f t="shared" si="94"/>
        <v>10</v>
      </c>
      <c r="H241" s="25">
        <f t="shared" si="94"/>
        <v>0</v>
      </c>
      <c r="I241" s="26">
        <f t="shared" si="70"/>
        <v>0</v>
      </c>
    </row>
    <row r="242" spans="1:9" x14ac:dyDescent="0.2">
      <c r="A242" s="11" t="s">
        <v>3</v>
      </c>
      <c r="B242" s="34">
        <v>702</v>
      </c>
      <c r="C242" s="6">
        <v>4</v>
      </c>
      <c r="D242" s="6">
        <v>12</v>
      </c>
      <c r="E242" s="35" t="s">
        <v>399</v>
      </c>
      <c r="F242" s="30" t="s">
        <v>1</v>
      </c>
      <c r="G242" s="25">
        <v>10</v>
      </c>
      <c r="H242" s="25">
        <v>0</v>
      </c>
      <c r="I242" s="26">
        <f t="shared" si="70"/>
        <v>0</v>
      </c>
    </row>
    <row r="243" spans="1:9" ht="25.5" x14ac:dyDescent="0.2">
      <c r="A243" s="11" t="s">
        <v>398</v>
      </c>
      <c r="B243" s="34">
        <v>704</v>
      </c>
      <c r="C243" s="6">
        <v>0</v>
      </c>
      <c r="D243" s="6">
        <v>0</v>
      </c>
      <c r="E243" s="35" t="s">
        <v>0</v>
      </c>
      <c r="F243" s="30">
        <v>0</v>
      </c>
      <c r="G243" s="25">
        <f t="shared" ref="G243:H243" si="95">G244</f>
        <v>37512.04</v>
      </c>
      <c r="H243" s="25">
        <f t="shared" si="95"/>
        <v>35956.959999999999</v>
      </c>
      <c r="I243" s="26">
        <f t="shared" si="70"/>
        <v>95.854450997599699</v>
      </c>
    </row>
    <row r="244" spans="1:9" x14ac:dyDescent="0.2">
      <c r="A244" s="11" t="s">
        <v>538</v>
      </c>
      <c r="B244" s="34">
        <v>704</v>
      </c>
      <c r="C244" s="6">
        <v>1</v>
      </c>
      <c r="D244" s="6">
        <v>0</v>
      </c>
      <c r="E244" s="35" t="s">
        <v>0</v>
      </c>
      <c r="F244" s="30">
        <v>0</v>
      </c>
      <c r="G244" s="25">
        <f t="shared" ref="G244:H244" si="96">G245+G264+G269</f>
        <v>37512.04</v>
      </c>
      <c r="H244" s="25">
        <f t="shared" si="96"/>
        <v>35956.959999999999</v>
      </c>
      <c r="I244" s="26">
        <f t="shared" si="70"/>
        <v>95.854450997599699</v>
      </c>
    </row>
    <row r="245" spans="1:9" ht="25.5" x14ac:dyDescent="0.2">
      <c r="A245" s="11" t="s">
        <v>397</v>
      </c>
      <c r="B245" s="34">
        <v>704</v>
      </c>
      <c r="C245" s="6">
        <v>1</v>
      </c>
      <c r="D245" s="6">
        <v>6</v>
      </c>
      <c r="E245" s="35" t="s">
        <v>0</v>
      </c>
      <c r="F245" s="30">
        <v>0</v>
      </c>
      <c r="G245" s="25">
        <f t="shared" ref="G245:H245" si="97">G246+G257</f>
        <v>14509.050000000001</v>
      </c>
      <c r="H245" s="25">
        <f t="shared" si="97"/>
        <v>14509.050000000001</v>
      </c>
      <c r="I245" s="26">
        <f t="shared" si="70"/>
        <v>100</v>
      </c>
    </row>
    <row r="246" spans="1:9" ht="25.5" x14ac:dyDescent="0.2">
      <c r="A246" s="11" t="s">
        <v>383</v>
      </c>
      <c r="B246" s="34">
        <v>704</v>
      </c>
      <c r="C246" s="6">
        <v>1</v>
      </c>
      <c r="D246" s="6">
        <v>6</v>
      </c>
      <c r="E246" s="35" t="s">
        <v>382</v>
      </c>
      <c r="F246" s="30">
        <v>0</v>
      </c>
      <c r="G246" s="25">
        <f t="shared" ref="G246:H247" si="98">G247</f>
        <v>14275.480000000001</v>
      </c>
      <c r="H246" s="25">
        <f t="shared" si="98"/>
        <v>14275.480000000001</v>
      </c>
      <c r="I246" s="26">
        <f t="shared" si="70"/>
        <v>100</v>
      </c>
    </row>
    <row r="247" spans="1:9" ht="38.25" x14ac:dyDescent="0.2">
      <c r="A247" s="11" t="s">
        <v>396</v>
      </c>
      <c r="B247" s="34">
        <v>704</v>
      </c>
      <c r="C247" s="6">
        <v>1</v>
      </c>
      <c r="D247" s="6">
        <v>6</v>
      </c>
      <c r="E247" s="35" t="s">
        <v>395</v>
      </c>
      <c r="F247" s="30">
        <v>0</v>
      </c>
      <c r="G247" s="25">
        <f t="shared" si="98"/>
        <v>14275.480000000001</v>
      </c>
      <c r="H247" s="25">
        <f t="shared" si="98"/>
        <v>14275.480000000001</v>
      </c>
      <c r="I247" s="26">
        <f t="shared" si="70"/>
        <v>100</v>
      </c>
    </row>
    <row r="248" spans="1:9" x14ac:dyDescent="0.2">
      <c r="A248" s="11" t="s">
        <v>394</v>
      </c>
      <c r="B248" s="34">
        <v>704</v>
      </c>
      <c r="C248" s="6">
        <v>1</v>
      </c>
      <c r="D248" s="6">
        <v>6</v>
      </c>
      <c r="E248" s="35" t="s">
        <v>393</v>
      </c>
      <c r="F248" s="30">
        <v>0</v>
      </c>
      <c r="G248" s="25">
        <f t="shared" ref="G248:H248" si="99">G249+G253+G255</f>
        <v>14275.480000000001</v>
      </c>
      <c r="H248" s="25">
        <f t="shared" si="99"/>
        <v>14275.480000000001</v>
      </c>
      <c r="I248" s="26">
        <f t="shared" si="70"/>
        <v>100</v>
      </c>
    </row>
    <row r="249" spans="1:9" x14ac:dyDescent="0.2">
      <c r="A249" s="11" t="s">
        <v>65</v>
      </c>
      <c r="B249" s="34">
        <v>704</v>
      </c>
      <c r="C249" s="6">
        <v>1</v>
      </c>
      <c r="D249" s="6">
        <v>6</v>
      </c>
      <c r="E249" s="35" t="s">
        <v>392</v>
      </c>
      <c r="F249" s="30">
        <v>0</v>
      </c>
      <c r="G249" s="25">
        <f t="shared" ref="G249:H249" si="100">G250+G251+G252</f>
        <v>1431.0000000000002</v>
      </c>
      <c r="H249" s="25">
        <f t="shared" si="100"/>
        <v>1431.0000000000002</v>
      </c>
      <c r="I249" s="26">
        <f t="shared" si="70"/>
        <v>100</v>
      </c>
    </row>
    <row r="250" spans="1:9" ht="38.25" x14ac:dyDescent="0.2">
      <c r="A250" s="11" t="s">
        <v>55</v>
      </c>
      <c r="B250" s="34">
        <v>704</v>
      </c>
      <c r="C250" s="6">
        <v>1</v>
      </c>
      <c r="D250" s="6">
        <v>6</v>
      </c>
      <c r="E250" s="35" t="s">
        <v>392</v>
      </c>
      <c r="F250" s="30" t="s">
        <v>54</v>
      </c>
      <c r="G250" s="25">
        <v>326.86</v>
      </c>
      <c r="H250" s="25">
        <v>326.86</v>
      </c>
      <c r="I250" s="26">
        <f t="shared" si="70"/>
        <v>100</v>
      </c>
    </row>
    <row r="251" spans="1:9" x14ac:dyDescent="0.2">
      <c r="A251" s="11" t="s">
        <v>3</v>
      </c>
      <c r="B251" s="34">
        <v>704</v>
      </c>
      <c r="C251" s="6">
        <v>1</v>
      </c>
      <c r="D251" s="6">
        <v>6</v>
      </c>
      <c r="E251" s="35" t="s">
        <v>392</v>
      </c>
      <c r="F251" s="30" t="s">
        <v>1</v>
      </c>
      <c r="G251" s="25">
        <v>1078.67</v>
      </c>
      <c r="H251" s="25">
        <v>1078.67</v>
      </c>
      <c r="I251" s="26">
        <f t="shared" ref="I251:I308" si="101">H251/G251*100</f>
        <v>100</v>
      </c>
    </row>
    <row r="252" spans="1:9" x14ac:dyDescent="0.2">
      <c r="A252" s="11" t="s">
        <v>64</v>
      </c>
      <c r="B252" s="34">
        <v>704</v>
      </c>
      <c r="C252" s="6">
        <v>1</v>
      </c>
      <c r="D252" s="6">
        <v>6</v>
      </c>
      <c r="E252" s="35" t="s">
        <v>392</v>
      </c>
      <c r="F252" s="30" t="s">
        <v>62</v>
      </c>
      <c r="G252" s="25">
        <v>25.47</v>
      </c>
      <c r="H252" s="25">
        <v>25.47</v>
      </c>
      <c r="I252" s="26">
        <f t="shared" si="101"/>
        <v>100</v>
      </c>
    </row>
    <row r="253" spans="1:9" x14ac:dyDescent="0.2">
      <c r="A253" s="11" t="s">
        <v>61</v>
      </c>
      <c r="B253" s="34">
        <v>704</v>
      </c>
      <c r="C253" s="6">
        <v>1</v>
      </c>
      <c r="D253" s="6">
        <v>6</v>
      </c>
      <c r="E253" s="35" t="s">
        <v>391</v>
      </c>
      <c r="F253" s="30">
        <v>0</v>
      </c>
      <c r="G253" s="25">
        <f>G254</f>
        <v>12798.45</v>
      </c>
      <c r="H253" s="25">
        <f t="shared" ref="H253" si="102">H254</f>
        <v>12798.45</v>
      </c>
      <c r="I253" s="26">
        <f t="shared" si="101"/>
        <v>100</v>
      </c>
    </row>
    <row r="254" spans="1:9" ht="38.25" x14ac:dyDescent="0.2">
      <c r="A254" s="11" t="s">
        <v>55</v>
      </c>
      <c r="B254" s="34">
        <v>704</v>
      </c>
      <c r="C254" s="6">
        <v>1</v>
      </c>
      <c r="D254" s="6">
        <v>6</v>
      </c>
      <c r="E254" s="35" t="s">
        <v>391</v>
      </c>
      <c r="F254" s="30" t="s">
        <v>54</v>
      </c>
      <c r="G254" s="25">
        <v>12798.45</v>
      </c>
      <c r="H254" s="25">
        <v>12798.45</v>
      </c>
      <c r="I254" s="26">
        <f t="shared" si="101"/>
        <v>100</v>
      </c>
    </row>
    <row r="255" spans="1:9" x14ac:dyDescent="0.2">
      <c r="A255" s="11" t="s">
        <v>59</v>
      </c>
      <c r="B255" s="34">
        <v>704</v>
      </c>
      <c r="C255" s="6">
        <v>1</v>
      </c>
      <c r="D255" s="6">
        <v>6</v>
      </c>
      <c r="E255" s="35" t="s">
        <v>390</v>
      </c>
      <c r="F255" s="30">
        <v>0</v>
      </c>
      <c r="G255" s="25">
        <f t="shared" ref="G255:H255" si="103">G256</f>
        <v>46.03</v>
      </c>
      <c r="H255" s="25">
        <f t="shared" si="103"/>
        <v>46.03</v>
      </c>
      <c r="I255" s="26">
        <f t="shared" si="101"/>
        <v>100</v>
      </c>
    </row>
    <row r="256" spans="1:9" x14ac:dyDescent="0.2">
      <c r="A256" s="11" t="s">
        <v>3</v>
      </c>
      <c r="B256" s="34">
        <v>704</v>
      </c>
      <c r="C256" s="6">
        <v>1</v>
      </c>
      <c r="D256" s="6">
        <v>6</v>
      </c>
      <c r="E256" s="35" t="s">
        <v>390</v>
      </c>
      <c r="F256" s="30" t="s">
        <v>1</v>
      </c>
      <c r="G256" s="25">
        <f>46.02+0.01</f>
        <v>46.03</v>
      </c>
      <c r="H256" s="25">
        <f>46.02+0.01</f>
        <v>46.03</v>
      </c>
      <c r="I256" s="26">
        <f t="shared" si="101"/>
        <v>100</v>
      </c>
    </row>
    <row r="257" spans="1:9" ht="25.5" x14ac:dyDescent="0.2">
      <c r="A257" s="11" t="s">
        <v>8</v>
      </c>
      <c r="B257" s="34">
        <v>704</v>
      </c>
      <c r="C257" s="6">
        <v>1</v>
      </c>
      <c r="D257" s="6">
        <v>6</v>
      </c>
      <c r="E257" s="35" t="s">
        <v>7</v>
      </c>
      <c r="F257" s="30"/>
      <c r="G257" s="25">
        <f t="shared" ref="G257:H257" si="104">G261+G258</f>
        <v>233.57</v>
      </c>
      <c r="H257" s="25">
        <f t="shared" si="104"/>
        <v>233.57</v>
      </c>
      <c r="I257" s="26">
        <f t="shared" si="101"/>
        <v>100</v>
      </c>
    </row>
    <row r="258" spans="1:9" x14ac:dyDescent="0.2">
      <c r="A258" s="11" t="s">
        <v>57</v>
      </c>
      <c r="B258" s="34">
        <v>704</v>
      </c>
      <c r="C258" s="6">
        <v>1</v>
      </c>
      <c r="D258" s="6">
        <v>6</v>
      </c>
      <c r="E258" s="35" t="s">
        <v>56</v>
      </c>
      <c r="F258" s="30"/>
      <c r="G258" s="25">
        <f t="shared" ref="G258:H259" si="105">G259</f>
        <v>204.47</v>
      </c>
      <c r="H258" s="25">
        <f t="shared" si="105"/>
        <v>204.47</v>
      </c>
      <c r="I258" s="26">
        <f t="shared" si="101"/>
        <v>100</v>
      </c>
    </row>
    <row r="259" spans="1:9" ht="63.75" x14ac:dyDescent="0.2">
      <c r="A259" s="11" t="s">
        <v>642</v>
      </c>
      <c r="B259" s="34">
        <v>704</v>
      </c>
      <c r="C259" s="6">
        <v>1</v>
      </c>
      <c r="D259" s="6">
        <v>6</v>
      </c>
      <c r="E259" s="35" t="s">
        <v>641</v>
      </c>
      <c r="F259" s="30"/>
      <c r="G259" s="25">
        <f t="shared" si="105"/>
        <v>204.47</v>
      </c>
      <c r="H259" s="25">
        <f t="shared" si="105"/>
        <v>204.47</v>
      </c>
      <c r="I259" s="26">
        <f t="shared" si="101"/>
        <v>100</v>
      </c>
    </row>
    <row r="260" spans="1:9" ht="38.25" x14ac:dyDescent="0.2">
      <c r="A260" s="11" t="s">
        <v>55</v>
      </c>
      <c r="B260" s="34">
        <v>704</v>
      </c>
      <c r="C260" s="6">
        <v>1</v>
      </c>
      <c r="D260" s="6">
        <v>6</v>
      </c>
      <c r="E260" s="35" t="s">
        <v>641</v>
      </c>
      <c r="F260" s="30">
        <v>100</v>
      </c>
      <c r="G260" s="25">
        <v>204.47</v>
      </c>
      <c r="H260" s="25">
        <v>204.47</v>
      </c>
      <c r="I260" s="26">
        <f t="shared" si="101"/>
        <v>100</v>
      </c>
    </row>
    <row r="261" spans="1:9" x14ac:dyDescent="0.2">
      <c r="A261" s="11" t="s">
        <v>6</v>
      </c>
      <c r="B261" s="34">
        <v>704</v>
      </c>
      <c r="C261" s="6">
        <v>1</v>
      </c>
      <c r="D261" s="6">
        <v>6</v>
      </c>
      <c r="E261" s="35" t="s">
        <v>5</v>
      </c>
      <c r="F261" s="30"/>
      <c r="G261" s="25">
        <f t="shared" ref="G261:H262" si="106">G262</f>
        <v>29.1</v>
      </c>
      <c r="H261" s="25">
        <f t="shared" si="106"/>
        <v>29.1</v>
      </c>
      <c r="I261" s="26">
        <f t="shared" si="101"/>
        <v>100</v>
      </c>
    </row>
    <row r="262" spans="1:9" x14ac:dyDescent="0.2">
      <c r="A262" s="11" t="s">
        <v>374</v>
      </c>
      <c r="B262" s="34">
        <v>704</v>
      </c>
      <c r="C262" s="6">
        <v>1</v>
      </c>
      <c r="D262" s="6">
        <v>6</v>
      </c>
      <c r="E262" s="35" t="s">
        <v>373</v>
      </c>
      <c r="F262" s="30">
        <v>0</v>
      </c>
      <c r="G262" s="25">
        <f t="shared" si="106"/>
        <v>29.1</v>
      </c>
      <c r="H262" s="25">
        <f t="shared" si="106"/>
        <v>29.1</v>
      </c>
      <c r="I262" s="26">
        <f t="shared" si="101"/>
        <v>100</v>
      </c>
    </row>
    <row r="263" spans="1:9" ht="38.25" x14ac:dyDescent="0.2">
      <c r="A263" s="11" t="s">
        <v>55</v>
      </c>
      <c r="B263" s="34">
        <v>704</v>
      </c>
      <c r="C263" s="6">
        <v>1</v>
      </c>
      <c r="D263" s="6">
        <v>6</v>
      </c>
      <c r="E263" s="35" t="s">
        <v>373</v>
      </c>
      <c r="F263" s="30">
        <v>100</v>
      </c>
      <c r="G263" s="25">
        <v>29.1</v>
      </c>
      <c r="H263" s="25">
        <v>29.1</v>
      </c>
      <c r="I263" s="26">
        <f t="shared" si="101"/>
        <v>100</v>
      </c>
    </row>
    <row r="264" spans="1:9" x14ac:dyDescent="0.2">
      <c r="A264" s="11" t="s">
        <v>389</v>
      </c>
      <c r="B264" s="34">
        <v>704</v>
      </c>
      <c r="C264" s="6">
        <v>1</v>
      </c>
      <c r="D264" s="6">
        <v>11</v>
      </c>
      <c r="E264" s="35" t="s">
        <v>0</v>
      </c>
      <c r="F264" s="30">
        <v>0</v>
      </c>
      <c r="G264" s="25">
        <f t="shared" ref="G264:H267" si="107">G265</f>
        <v>1260</v>
      </c>
      <c r="H264" s="25">
        <f t="shared" si="107"/>
        <v>0</v>
      </c>
      <c r="I264" s="26">
        <f t="shared" si="101"/>
        <v>0</v>
      </c>
    </row>
    <row r="265" spans="1:9" x14ac:dyDescent="0.2">
      <c r="A265" s="11" t="s">
        <v>389</v>
      </c>
      <c r="B265" s="34">
        <v>704</v>
      </c>
      <c r="C265" s="6">
        <v>1</v>
      </c>
      <c r="D265" s="6">
        <v>11</v>
      </c>
      <c r="E265" s="35" t="s">
        <v>388</v>
      </c>
      <c r="F265" s="30">
        <v>0</v>
      </c>
      <c r="G265" s="25">
        <f t="shared" si="107"/>
        <v>1260</v>
      </c>
      <c r="H265" s="25">
        <f t="shared" si="107"/>
        <v>0</v>
      </c>
      <c r="I265" s="26">
        <f t="shared" si="101"/>
        <v>0</v>
      </c>
    </row>
    <row r="266" spans="1:9" x14ac:dyDescent="0.2">
      <c r="A266" s="11" t="s">
        <v>387</v>
      </c>
      <c r="B266" s="34">
        <v>704</v>
      </c>
      <c r="C266" s="6">
        <v>1</v>
      </c>
      <c r="D266" s="6">
        <v>11</v>
      </c>
      <c r="E266" s="35" t="s">
        <v>386</v>
      </c>
      <c r="F266" s="30">
        <v>0</v>
      </c>
      <c r="G266" s="25">
        <f t="shared" si="107"/>
        <v>1260</v>
      </c>
      <c r="H266" s="25">
        <f t="shared" si="107"/>
        <v>0</v>
      </c>
      <c r="I266" s="26">
        <f t="shared" si="101"/>
        <v>0</v>
      </c>
    </row>
    <row r="267" spans="1:9" x14ac:dyDescent="0.2">
      <c r="A267" s="11" t="s">
        <v>385</v>
      </c>
      <c r="B267" s="34">
        <v>704</v>
      </c>
      <c r="C267" s="6">
        <v>1</v>
      </c>
      <c r="D267" s="6">
        <v>11</v>
      </c>
      <c r="E267" s="35" t="s">
        <v>384</v>
      </c>
      <c r="F267" s="30">
        <v>0</v>
      </c>
      <c r="G267" s="25">
        <f t="shared" si="107"/>
        <v>1260</v>
      </c>
      <c r="H267" s="25">
        <f t="shared" si="107"/>
        <v>0</v>
      </c>
      <c r="I267" s="26">
        <f t="shared" si="101"/>
        <v>0</v>
      </c>
    </row>
    <row r="268" spans="1:9" x14ac:dyDescent="0.2">
      <c r="A268" s="11" t="s">
        <v>64</v>
      </c>
      <c r="B268" s="34">
        <v>704</v>
      </c>
      <c r="C268" s="6">
        <v>1</v>
      </c>
      <c r="D268" s="6">
        <v>11</v>
      </c>
      <c r="E268" s="35" t="s">
        <v>384</v>
      </c>
      <c r="F268" s="30" t="s">
        <v>62</v>
      </c>
      <c r="G268" s="25">
        <v>1260</v>
      </c>
      <c r="H268" s="25">
        <v>0</v>
      </c>
      <c r="I268" s="26">
        <f t="shared" si="101"/>
        <v>0</v>
      </c>
    </row>
    <row r="269" spans="1:9" x14ac:dyDescent="0.2">
      <c r="A269" s="11" t="s">
        <v>49</v>
      </c>
      <c r="B269" s="34">
        <v>704</v>
      </c>
      <c r="C269" s="6">
        <v>1</v>
      </c>
      <c r="D269" s="6">
        <v>13</v>
      </c>
      <c r="E269" s="35" t="s">
        <v>0</v>
      </c>
      <c r="F269" s="30">
        <v>0</v>
      </c>
      <c r="G269" s="25">
        <f>G270+G279+G285</f>
        <v>21742.99</v>
      </c>
      <c r="H269" s="25">
        <f>H270+H279+H285</f>
        <v>21447.91</v>
      </c>
      <c r="I269" s="26">
        <f t="shared" si="101"/>
        <v>98.642872944337455</v>
      </c>
    </row>
    <row r="270" spans="1:9" ht="25.5" x14ac:dyDescent="0.2">
      <c r="A270" s="11" t="s">
        <v>383</v>
      </c>
      <c r="B270" s="34">
        <v>704</v>
      </c>
      <c r="C270" s="6">
        <v>1</v>
      </c>
      <c r="D270" s="6">
        <v>13</v>
      </c>
      <c r="E270" s="35" t="s">
        <v>382</v>
      </c>
      <c r="F270" s="30">
        <v>0</v>
      </c>
      <c r="G270" s="25">
        <f t="shared" ref="G270:H271" si="108">G271</f>
        <v>18586.91</v>
      </c>
      <c r="H270" s="25">
        <f t="shared" si="108"/>
        <v>18586.91</v>
      </c>
      <c r="I270" s="26">
        <f t="shared" si="101"/>
        <v>100</v>
      </c>
    </row>
    <row r="271" spans="1:9" x14ac:dyDescent="0.2">
      <c r="A271" s="11" t="s">
        <v>381</v>
      </c>
      <c r="B271" s="34">
        <v>704</v>
      </c>
      <c r="C271" s="6">
        <v>1</v>
      </c>
      <c r="D271" s="6">
        <v>13</v>
      </c>
      <c r="E271" s="35" t="s">
        <v>380</v>
      </c>
      <c r="F271" s="30">
        <v>0</v>
      </c>
      <c r="G271" s="25">
        <f t="shared" si="108"/>
        <v>18586.91</v>
      </c>
      <c r="H271" s="25">
        <f t="shared" si="108"/>
        <v>18586.91</v>
      </c>
      <c r="I271" s="26">
        <f t="shared" si="101"/>
        <v>100</v>
      </c>
    </row>
    <row r="272" spans="1:9" ht="25.5" x14ac:dyDescent="0.2">
      <c r="A272" s="11" t="s">
        <v>379</v>
      </c>
      <c r="B272" s="34">
        <v>704</v>
      </c>
      <c r="C272" s="6">
        <v>1</v>
      </c>
      <c r="D272" s="6">
        <v>13</v>
      </c>
      <c r="E272" s="35" t="s">
        <v>378</v>
      </c>
      <c r="F272" s="30">
        <v>0</v>
      </c>
      <c r="G272" s="25">
        <f t="shared" ref="G272:H272" si="109">G273+G277</f>
        <v>18586.91</v>
      </c>
      <c r="H272" s="25">
        <f t="shared" si="109"/>
        <v>18586.91</v>
      </c>
      <c r="I272" s="26">
        <f t="shared" si="101"/>
        <v>100</v>
      </c>
    </row>
    <row r="273" spans="1:9" x14ac:dyDescent="0.2">
      <c r="A273" s="11" t="s">
        <v>137</v>
      </c>
      <c r="B273" s="34">
        <v>704</v>
      </c>
      <c r="C273" s="6">
        <v>1</v>
      </c>
      <c r="D273" s="6">
        <v>13</v>
      </c>
      <c r="E273" s="35" t="s">
        <v>377</v>
      </c>
      <c r="F273" s="30">
        <v>0</v>
      </c>
      <c r="G273" s="25">
        <f t="shared" ref="G273:H273" si="110">G274+G275+G276</f>
        <v>18466.91</v>
      </c>
      <c r="H273" s="25">
        <f t="shared" si="110"/>
        <v>18466.91</v>
      </c>
      <c r="I273" s="26">
        <f t="shared" si="101"/>
        <v>100</v>
      </c>
    </row>
    <row r="274" spans="1:9" ht="38.25" x14ac:dyDescent="0.2">
      <c r="A274" s="11" t="s">
        <v>55</v>
      </c>
      <c r="B274" s="34">
        <v>704</v>
      </c>
      <c r="C274" s="6">
        <v>1</v>
      </c>
      <c r="D274" s="6">
        <v>13</v>
      </c>
      <c r="E274" s="35" t="s">
        <v>377</v>
      </c>
      <c r="F274" s="30" t="s">
        <v>54</v>
      </c>
      <c r="G274" s="25">
        <v>16857.560000000001</v>
      </c>
      <c r="H274" s="25">
        <v>16857.560000000001</v>
      </c>
      <c r="I274" s="26">
        <f t="shared" si="101"/>
        <v>100</v>
      </c>
    </row>
    <row r="275" spans="1:9" x14ac:dyDescent="0.2">
      <c r="A275" s="11" t="s">
        <v>3</v>
      </c>
      <c r="B275" s="34">
        <v>704</v>
      </c>
      <c r="C275" s="6">
        <v>1</v>
      </c>
      <c r="D275" s="6">
        <v>13</v>
      </c>
      <c r="E275" s="35" t="s">
        <v>377</v>
      </c>
      <c r="F275" s="30" t="s">
        <v>1</v>
      </c>
      <c r="G275" s="25">
        <v>1607.82</v>
      </c>
      <c r="H275" s="25">
        <v>1607.82</v>
      </c>
      <c r="I275" s="26">
        <f t="shared" si="101"/>
        <v>100</v>
      </c>
    </row>
    <row r="276" spans="1:9" x14ac:dyDescent="0.2">
      <c r="A276" s="11" t="s">
        <v>42</v>
      </c>
      <c r="B276" s="34">
        <v>704</v>
      </c>
      <c r="C276" s="6">
        <v>1</v>
      </c>
      <c r="D276" s="6">
        <v>13</v>
      </c>
      <c r="E276" s="35" t="s">
        <v>377</v>
      </c>
      <c r="F276" s="30">
        <v>300</v>
      </c>
      <c r="G276" s="25">
        <v>1.53</v>
      </c>
      <c r="H276" s="25">
        <v>1.53</v>
      </c>
      <c r="I276" s="26">
        <f t="shared" si="101"/>
        <v>100</v>
      </c>
    </row>
    <row r="277" spans="1:9" ht="25.5" x14ac:dyDescent="0.2">
      <c r="A277" s="11" t="s">
        <v>376</v>
      </c>
      <c r="B277" s="34">
        <v>704</v>
      </c>
      <c r="C277" s="6">
        <v>1</v>
      </c>
      <c r="D277" s="6">
        <v>13</v>
      </c>
      <c r="E277" s="35" t="s">
        <v>375</v>
      </c>
      <c r="F277" s="30">
        <v>0</v>
      </c>
      <c r="G277" s="25">
        <f t="shared" ref="G277:H277" si="111">G278</f>
        <v>120</v>
      </c>
      <c r="H277" s="25">
        <f t="shared" si="111"/>
        <v>120</v>
      </c>
      <c r="I277" s="26">
        <f t="shared" si="101"/>
        <v>100</v>
      </c>
    </row>
    <row r="278" spans="1:9" x14ac:dyDescent="0.2">
      <c r="A278" s="11" t="s">
        <v>3</v>
      </c>
      <c r="B278" s="34">
        <v>704</v>
      </c>
      <c r="C278" s="6">
        <v>1</v>
      </c>
      <c r="D278" s="6">
        <v>13</v>
      </c>
      <c r="E278" s="35" t="s">
        <v>375</v>
      </c>
      <c r="F278" s="30" t="s">
        <v>1</v>
      </c>
      <c r="G278" s="25">
        <v>120</v>
      </c>
      <c r="H278" s="25">
        <v>120</v>
      </c>
      <c r="I278" s="26">
        <f t="shared" si="101"/>
        <v>100</v>
      </c>
    </row>
    <row r="279" spans="1:9" ht="25.5" x14ac:dyDescent="0.2">
      <c r="A279" s="11" t="s">
        <v>8</v>
      </c>
      <c r="B279" s="34">
        <v>704</v>
      </c>
      <c r="C279" s="6">
        <v>1</v>
      </c>
      <c r="D279" s="6">
        <v>13</v>
      </c>
      <c r="E279" s="35" t="s">
        <v>7</v>
      </c>
      <c r="F279" s="30">
        <v>0</v>
      </c>
      <c r="G279" s="25">
        <f t="shared" ref="G279:H279" si="112">G280</f>
        <v>295.08</v>
      </c>
      <c r="H279" s="25">
        <f t="shared" si="112"/>
        <v>0</v>
      </c>
      <c r="I279" s="26">
        <f t="shared" si="101"/>
        <v>0</v>
      </c>
    </row>
    <row r="280" spans="1:9" x14ac:dyDescent="0.2">
      <c r="A280" s="11" t="s">
        <v>6</v>
      </c>
      <c r="B280" s="34">
        <v>704</v>
      </c>
      <c r="C280" s="6">
        <v>1</v>
      </c>
      <c r="D280" s="6">
        <v>13</v>
      </c>
      <c r="E280" s="35" t="s">
        <v>5</v>
      </c>
      <c r="F280" s="30">
        <v>0</v>
      </c>
      <c r="G280" s="25">
        <f>G281+G283</f>
        <v>295.08</v>
      </c>
      <c r="H280" s="25">
        <f>H281+H283</f>
        <v>0</v>
      </c>
      <c r="I280" s="26">
        <f t="shared" si="101"/>
        <v>0</v>
      </c>
    </row>
    <row r="281" spans="1:9" ht="38.25" x14ac:dyDescent="0.2">
      <c r="A281" s="11" t="s">
        <v>98</v>
      </c>
      <c r="B281" s="34">
        <v>704</v>
      </c>
      <c r="C281" s="6">
        <v>1</v>
      </c>
      <c r="D281" s="6">
        <v>13</v>
      </c>
      <c r="E281" s="35" t="s">
        <v>97</v>
      </c>
      <c r="F281" s="30">
        <v>0</v>
      </c>
      <c r="G281" s="25">
        <f t="shared" ref="G281:H281" si="113">G282</f>
        <v>255.28</v>
      </c>
      <c r="H281" s="25">
        <f t="shared" si="113"/>
        <v>0</v>
      </c>
      <c r="I281" s="26">
        <f t="shared" si="101"/>
        <v>0</v>
      </c>
    </row>
    <row r="282" spans="1:9" x14ac:dyDescent="0.2">
      <c r="A282" s="11" t="s">
        <v>64</v>
      </c>
      <c r="B282" s="34">
        <v>704</v>
      </c>
      <c r="C282" s="6">
        <v>1</v>
      </c>
      <c r="D282" s="6">
        <v>13</v>
      </c>
      <c r="E282" s="35" t="s">
        <v>97</v>
      </c>
      <c r="F282" s="30" t="s">
        <v>62</v>
      </c>
      <c r="G282" s="25">
        <v>255.28</v>
      </c>
      <c r="H282" s="25">
        <v>0</v>
      </c>
      <c r="I282" s="26">
        <f t="shared" si="101"/>
        <v>0</v>
      </c>
    </row>
    <row r="283" spans="1:9" x14ac:dyDescent="0.2">
      <c r="A283" s="11" t="s">
        <v>374</v>
      </c>
      <c r="B283" s="34">
        <v>704</v>
      </c>
      <c r="C283" s="6">
        <v>1</v>
      </c>
      <c r="D283" s="6">
        <v>13</v>
      </c>
      <c r="E283" s="35" t="s">
        <v>373</v>
      </c>
      <c r="F283" s="30">
        <v>0</v>
      </c>
      <c r="G283" s="25">
        <f t="shared" ref="G283:H283" si="114">G284</f>
        <v>39.799999999999997</v>
      </c>
      <c r="H283" s="25">
        <f t="shared" si="114"/>
        <v>0</v>
      </c>
      <c r="I283" s="26">
        <f t="shared" si="101"/>
        <v>0</v>
      </c>
    </row>
    <row r="284" spans="1:9" x14ac:dyDescent="0.2">
      <c r="A284" s="11" t="s">
        <v>64</v>
      </c>
      <c r="B284" s="34">
        <v>704</v>
      </c>
      <c r="C284" s="6">
        <v>1</v>
      </c>
      <c r="D284" s="6">
        <v>13</v>
      </c>
      <c r="E284" s="35" t="s">
        <v>373</v>
      </c>
      <c r="F284" s="30" t="s">
        <v>62</v>
      </c>
      <c r="G284" s="25">
        <v>39.799999999999997</v>
      </c>
      <c r="H284" s="25">
        <v>0</v>
      </c>
      <c r="I284" s="26">
        <f t="shared" si="101"/>
        <v>0</v>
      </c>
    </row>
    <row r="285" spans="1:9" x14ac:dyDescent="0.2">
      <c r="A285" s="11" t="s">
        <v>46</v>
      </c>
      <c r="B285" s="34">
        <v>704</v>
      </c>
      <c r="C285" s="6">
        <v>1</v>
      </c>
      <c r="D285" s="6">
        <v>13</v>
      </c>
      <c r="E285" s="35" t="s">
        <v>45</v>
      </c>
      <c r="F285" s="30">
        <v>0</v>
      </c>
      <c r="G285" s="25">
        <f t="shared" ref="G285:H287" si="115">G286</f>
        <v>2861</v>
      </c>
      <c r="H285" s="25">
        <f t="shared" si="115"/>
        <v>2861</v>
      </c>
      <c r="I285" s="26">
        <f t="shared" si="101"/>
        <v>100</v>
      </c>
    </row>
    <row r="286" spans="1:9" x14ac:dyDescent="0.2">
      <c r="A286" s="11" t="s">
        <v>44</v>
      </c>
      <c r="B286" s="34">
        <v>704</v>
      </c>
      <c r="C286" s="6">
        <v>1</v>
      </c>
      <c r="D286" s="6">
        <v>13</v>
      </c>
      <c r="E286" s="35" t="s">
        <v>43</v>
      </c>
      <c r="F286" s="30">
        <v>0</v>
      </c>
      <c r="G286" s="25">
        <f t="shared" si="115"/>
        <v>2861</v>
      </c>
      <c r="H286" s="25">
        <f t="shared" si="115"/>
        <v>2861</v>
      </c>
      <c r="I286" s="26">
        <f t="shared" si="101"/>
        <v>100</v>
      </c>
    </row>
    <row r="287" spans="1:9" ht="25.5" x14ac:dyDescent="0.2">
      <c r="A287" s="11" t="s">
        <v>372</v>
      </c>
      <c r="B287" s="34">
        <v>704</v>
      </c>
      <c r="C287" s="6">
        <v>1</v>
      </c>
      <c r="D287" s="6">
        <v>13</v>
      </c>
      <c r="E287" s="35" t="s">
        <v>371</v>
      </c>
      <c r="F287" s="30">
        <v>0</v>
      </c>
      <c r="G287" s="25">
        <f t="shared" si="115"/>
        <v>2861</v>
      </c>
      <c r="H287" s="25">
        <f t="shared" si="115"/>
        <v>2861</v>
      </c>
      <c r="I287" s="26">
        <f t="shared" si="101"/>
        <v>100</v>
      </c>
    </row>
    <row r="288" spans="1:9" x14ac:dyDescent="0.2">
      <c r="A288" s="11" t="s">
        <v>3</v>
      </c>
      <c r="B288" s="34">
        <v>704</v>
      </c>
      <c r="C288" s="6">
        <v>1</v>
      </c>
      <c r="D288" s="6">
        <v>13</v>
      </c>
      <c r="E288" s="35" t="s">
        <v>371</v>
      </c>
      <c r="F288" s="30" t="s">
        <v>1</v>
      </c>
      <c r="G288" s="25">
        <v>2861</v>
      </c>
      <c r="H288" s="25">
        <v>2861</v>
      </c>
      <c r="I288" s="26">
        <f t="shared" si="101"/>
        <v>100</v>
      </c>
    </row>
    <row r="289" spans="1:9" ht="25.5" x14ac:dyDescent="0.2">
      <c r="A289" s="11" t="s">
        <v>370</v>
      </c>
      <c r="B289" s="34">
        <v>706</v>
      </c>
      <c r="C289" s="6">
        <v>0</v>
      </c>
      <c r="D289" s="6">
        <v>0</v>
      </c>
      <c r="E289" s="35" t="s">
        <v>0</v>
      </c>
      <c r="F289" s="30">
        <v>0</v>
      </c>
      <c r="G289" s="25">
        <f>G290+G527</f>
        <v>675616.48</v>
      </c>
      <c r="H289" s="25">
        <f>H290+H527</f>
        <v>665197.79</v>
      </c>
      <c r="I289" s="26">
        <f t="shared" si="101"/>
        <v>98.457898777128719</v>
      </c>
    </row>
    <row r="290" spans="1:9" x14ac:dyDescent="0.2">
      <c r="A290" s="11" t="s">
        <v>543</v>
      </c>
      <c r="B290" s="34">
        <v>706</v>
      </c>
      <c r="C290" s="6">
        <v>7</v>
      </c>
      <c r="D290" s="6">
        <v>0</v>
      </c>
      <c r="E290" s="35" t="s">
        <v>0</v>
      </c>
      <c r="F290" s="30">
        <v>0</v>
      </c>
      <c r="G290" s="25">
        <f>G291+G332+G427+G461+G492</f>
        <v>664128.80999999994</v>
      </c>
      <c r="H290" s="25">
        <f>H291+H332+H427+H461+H492</f>
        <v>654152.97000000009</v>
      </c>
      <c r="I290" s="26">
        <f t="shared" si="101"/>
        <v>98.49790585052321</v>
      </c>
    </row>
    <row r="291" spans="1:9" x14ac:dyDescent="0.2">
      <c r="A291" s="11" t="s">
        <v>369</v>
      </c>
      <c r="B291" s="34">
        <v>706</v>
      </c>
      <c r="C291" s="6">
        <v>7</v>
      </c>
      <c r="D291" s="6">
        <v>1</v>
      </c>
      <c r="E291" s="35" t="s">
        <v>0</v>
      </c>
      <c r="F291" s="30">
        <v>0</v>
      </c>
      <c r="G291" s="25">
        <f t="shared" ref="G291:H291" si="116">G292+G326+G321</f>
        <v>198644.00000000003</v>
      </c>
      <c r="H291" s="25">
        <f t="shared" si="116"/>
        <v>194077.82</v>
      </c>
      <c r="I291" s="26">
        <f t="shared" si="101"/>
        <v>97.701324983387366</v>
      </c>
    </row>
    <row r="292" spans="1:9" ht="25.5" x14ac:dyDescent="0.2">
      <c r="A292" s="11" t="s">
        <v>274</v>
      </c>
      <c r="B292" s="34">
        <v>706</v>
      </c>
      <c r="C292" s="6">
        <v>7</v>
      </c>
      <c r="D292" s="6">
        <v>1</v>
      </c>
      <c r="E292" s="35" t="s">
        <v>273</v>
      </c>
      <c r="F292" s="30">
        <v>0</v>
      </c>
      <c r="G292" s="25">
        <f t="shared" ref="G292:H292" si="117">G293</f>
        <v>195206.97000000003</v>
      </c>
      <c r="H292" s="25">
        <f t="shared" si="117"/>
        <v>190815.62000000002</v>
      </c>
      <c r="I292" s="26">
        <f t="shared" si="101"/>
        <v>97.750413317721183</v>
      </c>
    </row>
    <row r="293" spans="1:9" x14ac:dyDescent="0.2">
      <c r="A293" s="11" t="s">
        <v>272</v>
      </c>
      <c r="B293" s="34">
        <v>706</v>
      </c>
      <c r="C293" s="6">
        <v>7</v>
      </c>
      <c r="D293" s="6">
        <v>1</v>
      </c>
      <c r="E293" s="35" t="s">
        <v>271</v>
      </c>
      <c r="F293" s="30">
        <v>0</v>
      </c>
      <c r="G293" s="25">
        <f t="shared" ref="G293:H293" si="118">G294+G318+G315</f>
        <v>195206.97000000003</v>
      </c>
      <c r="H293" s="25">
        <f t="shared" si="118"/>
        <v>190815.62000000002</v>
      </c>
      <c r="I293" s="26">
        <f t="shared" si="101"/>
        <v>97.750413317721183</v>
      </c>
    </row>
    <row r="294" spans="1:9" ht="25.5" x14ac:dyDescent="0.2">
      <c r="A294" s="11" t="s">
        <v>270</v>
      </c>
      <c r="B294" s="34">
        <v>706</v>
      </c>
      <c r="C294" s="6">
        <v>7</v>
      </c>
      <c r="D294" s="6">
        <v>1</v>
      </c>
      <c r="E294" s="35" t="s">
        <v>269</v>
      </c>
      <c r="F294" s="30">
        <v>0</v>
      </c>
      <c r="G294" s="25">
        <f t="shared" ref="G294:H294" si="119">G295+G299+G301+G303+G307+G311+G305</f>
        <v>194104.69000000003</v>
      </c>
      <c r="H294" s="25">
        <f t="shared" si="119"/>
        <v>190121.18000000002</v>
      </c>
      <c r="I294" s="26">
        <f t="shared" si="101"/>
        <v>97.947751803421127</v>
      </c>
    </row>
    <row r="295" spans="1:9" x14ac:dyDescent="0.2">
      <c r="A295" s="11" t="s">
        <v>137</v>
      </c>
      <c r="B295" s="34">
        <v>706</v>
      </c>
      <c r="C295" s="6">
        <v>7</v>
      </c>
      <c r="D295" s="6">
        <v>1</v>
      </c>
      <c r="E295" s="35" t="s">
        <v>368</v>
      </c>
      <c r="F295" s="30">
        <v>0</v>
      </c>
      <c r="G295" s="25">
        <f t="shared" ref="G295:H295" si="120">G296+G297+G298</f>
        <v>124002.65000000001</v>
      </c>
      <c r="H295" s="25">
        <f t="shared" si="120"/>
        <v>120071.63</v>
      </c>
      <c r="I295" s="26">
        <f t="shared" si="101"/>
        <v>96.829890328956679</v>
      </c>
    </row>
    <row r="296" spans="1:9" ht="38.25" x14ac:dyDescent="0.2">
      <c r="A296" s="11" t="s">
        <v>55</v>
      </c>
      <c r="B296" s="34">
        <v>706</v>
      </c>
      <c r="C296" s="6">
        <v>7</v>
      </c>
      <c r="D296" s="6">
        <v>1</v>
      </c>
      <c r="E296" s="35" t="s">
        <v>368</v>
      </c>
      <c r="F296" s="30" t="s">
        <v>54</v>
      </c>
      <c r="G296" s="25">
        <v>68832.02</v>
      </c>
      <c r="H296" s="25">
        <v>68811.600000000006</v>
      </c>
      <c r="I296" s="26">
        <f t="shared" si="101"/>
        <v>99.970333574403313</v>
      </c>
    </row>
    <row r="297" spans="1:9" x14ac:dyDescent="0.2">
      <c r="A297" s="11" t="s">
        <v>3</v>
      </c>
      <c r="B297" s="34">
        <v>706</v>
      </c>
      <c r="C297" s="6">
        <v>7</v>
      </c>
      <c r="D297" s="6">
        <v>1</v>
      </c>
      <c r="E297" s="35" t="s">
        <v>368</v>
      </c>
      <c r="F297" s="30" t="s">
        <v>1</v>
      </c>
      <c r="G297" s="25">
        <v>50537.61</v>
      </c>
      <c r="H297" s="25">
        <v>46651.45</v>
      </c>
      <c r="I297" s="26">
        <f t="shared" si="101"/>
        <v>92.310360541386899</v>
      </c>
    </row>
    <row r="298" spans="1:9" x14ac:dyDescent="0.2">
      <c r="A298" s="11" t="s">
        <v>64</v>
      </c>
      <c r="B298" s="34">
        <v>706</v>
      </c>
      <c r="C298" s="6">
        <v>7</v>
      </c>
      <c r="D298" s="6">
        <v>1</v>
      </c>
      <c r="E298" s="35" t="s">
        <v>368</v>
      </c>
      <c r="F298" s="30" t="s">
        <v>62</v>
      </c>
      <c r="G298" s="25">
        <v>4633.0200000000004</v>
      </c>
      <c r="H298" s="25">
        <v>4608.58</v>
      </c>
      <c r="I298" s="26">
        <f t="shared" si="101"/>
        <v>99.472482311753438</v>
      </c>
    </row>
    <row r="299" spans="1:9" x14ac:dyDescent="0.2">
      <c r="A299" s="11" t="s">
        <v>285</v>
      </c>
      <c r="B299" s="34">
        <v>706</v>
      </c>
      <c r="C299" s="6">
        <v>7</v>
      </c>
      <c r="D299" s="6">
        <v>1</v>
      </c>
      <c r="E299" s="35" t="s">
        <v>367</v>
      </c>
      <c r="F299" s="30">
        <v>0</v>
      </c>
      <c r="G299" s="25">
        <f t="shared" ref="G299:H299" si="121">G300</f>
        <v>156.69</v>
      </c>
      <c r="H299" s="25">
        <f t="shared" si="121"/>
        <v>156.69</v>
      </c>
      <c r="I299" s="26">
        <f t="shared" si="101"/>
        <v>100</v>
      </c>
    </row>
    <row r="300" spans="1:9" x14ac:dyDescent="0.2">
      <c r="A300" s="11" t="s">
        <v>3</v>
      </c>
      <c r="B300" s="34">
        <v>706</v>
      </c>
      <c r="C300" s="6">
        <v>7</v>
      </c>
      <c r="D300" s="6">
        <v>1</v>
      </c>
      <c r="E300" s="35" t="s">
        <v>367</v>
      </c>
      <c r="F300" s="30" t="s">
        <v>1</v>
      </c>
      <c r="G300" s="25">
        <v>156.69</v>
      </c>
      <c r="H300" s="25">
        <v>156.69</v>
      </c>
      <c r="I300" s="26">
        <f t="shared" si="101"/>
        <v>100</v>
      </c>
    </row>
    <row r="301" spans="1:9" x14ac:dyDescent="0.2">
      <c r="A301" s="11" t="s">
        <v>228</v>
      </c>
      <c r="B301" s="34">
        <v>706</v>
      </c>
      <c r="C301" s="6">
        <v>7</v>
      </c>
      <c r="D301" s="6">
        <v>1</v>
      </c>
      <c r="E301" s="35" t="s">
        <v>366</v>
      </c>
      <c r="F301" s="30">
        <v>0</v>
      </c>
      <c r="G301" s="25">
        <f t="shared" ref="G301:H301" si="122">G302</f>
        <v>564.78</v>
      </c>
      <c r="H301" s="25">
        <f t="shared" si="122"/>
        <v>563.88</v>
      </c>
      <c r="I301" s="26">
        <f t="shared" si="101"/>
        <v>99.840645915223632</v>
      </c>
    </row>
    <row r="302" spans="1:9" x14ac:dyDescent="0.2">
      <c r="A302" s="11" t="s">
        <v>3</v>
      </c>
      <c r="B302" s="34">
        <v>706</v>
      </c>
      <c r="C302" s="6">
        <v>7</v>
      </c>
      <c r="D302" s="6">
        <v>1</v>
      </c>
      <c r="E302" s="35" t="s">
        <v>366</v>
      </c>
      <c r="F302" s="30" t="s">
        <v>1</v>
      </c>
      <c r="G302" s="25">
        <v>564.78</v>
      </c>
      <c r="H302" s="25">
        <v>563.88</v>
      </c>
      <c r="I302" s="26">
        <f t="shared" si="101"/>
        <v>99.840645915223632</v>
      </c>
    </row>
    <row r="303" spans="1:9" ht="25.5" x14ac:dyDescent="0.2">
      <c r="A303" s="11" t="s">
        <v>51</v>
      </c>
      <c r="B303" s="34">
        <v>706</v>
      </c>
      <c r="C303" s="6">
        <v>7</v>
      </c>
      <c r="D303" s="6">
        <v>1</v>
      </c>
      <c r="E303" s="35" t="s">
        <v>365</v>
      </c>
      <c r="F303" s="30">
        <v>0</v>
      </c>
      <c r="G303" s="25">
        <f t="shared" ref="G303:H303" si="123">G304</f>
        <v>1181.8</v>
      </c>
      <c r="H303" s="25">
        <f t="shared" si="123"/>
        <v>1181.8</v>
      </c>
      <c r="I303" s="26">
        <f t="shared" si="101"/>
        <v>100</v>
      </c>
    </row>
    <row r="304" spans="1:9" x14ac:dyDescent="0.2">
      <c r="A304" s="11" t="s">
        <v>3</v>
      </c>
      <c r="B304" s="34">
        <v>706</v>
      </c>
      <c r="C304" s="6">
        <v>7</v>
      </c>
      <c r="D304" s="6">
        <v>1</v>
      </c>
      <c r="E304" s="35" t="s">
        <v>365</v>
      </c>
      <c r="F304" s="30" t="s">
        <v>1</v>
      </c>
      <c r="G304" s="25">
        <v>1181.8</v>
      </c>
      <c r="H304" s="25">
        <v>1181.8</v>
      </c>
      <c r="I304" s="26">
        <f t="shared" si="101"/>
        <v>100</v>
      </c>
    </row>
    <row r="305" spans="1:9" ht="25.5" x14ac:dyDescent="0.2">
      <c r="A305" s="11" t="s">
        <v>639</v>
      </c>
      <c r="B305" s="34">
        <v>706</v>
      </c>
      <c r="C305" s="6">
        <v>7</v>
      </c>
      <c r="D305" s="6">
        <v>1</v>
      </c>
      <c r="E305" s="35" t="s">
        <v>638</v>
      </c>
      <c r="F305" s="30">
        <v>0</v>
      </c>
      <c r="G305" s="25">
        <f t="shared" ref="G305:H305" si="124">G306</f>
        <v>1774.47</v>
      </c>
      <c r="H305" s="25">
        <f t="shared" si="124"/>
        <v>1772.64</v>
      </c>
      <c r="I305" s="26">
        <f t="shared" si="101"/>
        <v>99.896870614887831</v>
      </c>
    </row>
    <row r="306" spans="1:9" x14ac:dyDescent="0.2">
      <c r="A306" s="11" t="s">
        <v>3</v>
      </c>
      <c r="B306" s="34">
        <v>706</v>
      </c>
      <c r="C306" s="6">
        <v>7</v>
      </c>
      <c r="D306" s="6">
        <v>1</v>
      </c>
      <c r="E306" s="35" t="s">
        <v>638</v>
      </c>
      <c r="F306" s="30">
        <v>200</v>
      </c>
      <c r="G306" s="25">
        <v>1774.47</v>
      </c>
      <c r="H306" s="25">
        <v>1772.64</v>
      </c>
      <c r="I306" s="26">
        <f t="shared" si="101"/>
        <v>99.896870614887831</v>
      </c>
    </row>
    <row r="307" spans="1:9" ht="51" x14ac:dyDescent="0.2">
      <c r="A307" s="11" t="s">
        <v>142</v>
      </c>
      <c r="B307" s="34">
        <v>706</v>
      </c>
      <c r="C307" s="6">
        <v>7</v>
      </c>
      <c r="D307" s="6">
        <v>1</v>
      </c>
      <c r="E307" s="35" t="s">
        <v>364</v>
      </c>
      <c r="F307" s="30">
        <v>0</v>
      </c>
      <c r="G307" s="25">
        <f t="shared" ref="G307:H307" si="125">G308+G309+G310</f>
        <v>7261.42</v>
      </c>
      <c r="H307" s="25">
        <f t="shared" si="125"/>
        <v>7229.9500000000007</v>
      </c>
      <c r="I307" s="26">
        <f t="shared" si="101"/>
        <v>99.56661369263864</v>
      </c>
    </row>
    <row r="308" spans="1:9" ht="38.25" x14ac:dyDescent="0.2">
      <c r="A308" s="11" t="s">
        <v>55</v>
      </c>
      <c r="B308" s="34">
        <v>706</v>
      </c>
      <c r="C308" s="6">
        <v>7</v>
      </c>
      <c r="D308" s="6">
        <v>1</v>
      </c>
      <c r="E308" s="35" t="s">
        <v>364</v>
      </c>
      <c r="F308" s="30" t="s">
        <v>54</v>
      </c>
      <c r="G308" s="25">
        <v>5068.7299999999996</v>
      </c>
      <c r="H308" s="25">
        <v>5056.49</v>
      </c>
      <c r="I308" s="26">
        <f t="shared" si="101"/>
        <v>99.758519392431637</v>
      </c>
    </row>
    <row r="309" spans="1:9" x14ac:dyDescent="0.2">
      <c r="A309" s="11" t="s">
        <v>3</v>
      </c>
      <c r="B309" s="34">
        <v>706</v>
      </c>
      <c r="C309" s="6">
        <v>7</v>
      </c>
      <c r="D309" s="6">
        <v>1</v>
      </c>
      <c r="E309" s="35" t="s">
        <v>364</v>
      </c>
      <c r="F309" s="30" t="s">
        <v>1</v>
      </c>
      <c r="G309" s="25">
        <v>121.96</v>
      </c>
      <c r="H309" s="25">
        <v>106.52</v>
      </c>
      <c r="I309" s="26">
        <f t="shared" ref="I309:I372" si="126">H309/G309*100</f>
        <v>87.340111511971145</v>
      </c>
    </row>
    <row r="310" spans="1:9" x14ac:dyDescent="0.2">
      <c r="A310" s="11" t="s">
        <v>42</v>
      </c>
      <c r="B310" s="34">
        <v>706</v>
      </c>
      <c r="C310" s="6">
        <v>7</v>
      </c>
      <c r="D310" s="6">
        <v>1</v>
      </c>
      <c r="E310" s="35" t="s">
        <v>364</v>
      </c>
      <c r="F310" s="30" t="s">
        <v>41</v>
      </c>
      <c r="G310" s="25">
        <v>2070.73</v>
      </c>
      <c r="H310" s="25">
        <v>2066.94</v>
      </c>
      <c r="I310" s="26">
        <f t="shared" si="126"/>
        <v>99.816972758399217</v>
      </c>
    </row>
    <row r="311" spans="1:9" ht="51" x14ac:dyDescent="0.2">
      <c r="A311" s="11" t="s">
        <v>363</v>
      </c>
      <c r="B311" s="34">
        <v>706</v>
      </c>
      <c r="C311" s="6">
        <v>7</v>
      </c>
      <c r="D311" s="6">
        <v>1</v>
      </c>
      <c r="E311" s="35" t="s">
        <v>362</v>
      </c>
      <c r="F311" s="30">
        <v>0</v>
      </c>
      <c r="G311" s="25">
        <f t="shared" ref="G311:H311" si="127">G312+G313+G314</f>
        <v>59162.879999999997</v>
      </c>
      <c r="H311" s="25">
        <f t="shared" si="127"/>
        <v>59144.59</v>
      </c>
      <c r="I311" s="26">
        <f t="shared" si="126"/>
        <v>99.969085345405759</v>
      </c>
    </row>
    <row r="312" spans="1:9" ht="38.25" x14ac:dyDescent="0.2">
      <c r="A312" s="11" t="s">
        <v>55</v>
      </c>
      <c r="B312" s="34">
        <v>706</v>
      </c>
      <c r="C312" s="6">
        <v>7</v>
      </c>
      <c r="D312" s="6">
        <v>1</v>
      </c>
      <c r="E312" s="35" t="s">
        <v>362</v>
      </c>
      <c r="F312" s="30" t="s">
        <v>54</v>
      </c>
      <c r="G312" s="25">
        <v>58779.07</v>
      </c>
      <c r="H312" s="25">
        <v>58764.99</v>
      </c>
      <c r="I312" s="26">
        <f t="shared" si="126"/>
        <v>99.976045895248092</v>
      </c>
    </row>
    <row r="313" spans="1:9" x14ac:dyDescent="0.2">
      <c r="A313" s="11" t="s">
        <v>3</v>
      </c>
      <c r="B313" s="34">
        <v>706</v>
      </c>
      <c r="C313" s="6">
        <v>7</v>
      </c>
      <c r="D313" s="6">
        <v>1</v>
      </c>
      <c r="E313" s="35" t="s">
        <v>362</v>
      </c>
      <c r="F313" s="30" t="s">
        <v>1</v>
      </c>
      <c r="G313" s="25">
        <v>382.28</v>
      </c>
      <c r="H313" s="25">
        <v>378.07</v>
      </c>
      <c r="I313" s="26">
        <f t="shared" si="126"/>
        <v>98.898712985246419</v>
      </c>
    </row>
    <row r="314" spans="1:9" x14ac:dyDescent="0.2">
      <c r="A314" s="11" t="s">
        <v>42</v>
      </c>
      <c r="B314" s="34">
        <v>706</v>
      </c>
      <c r="C314" s="6">
        <v>7</v>
      </c>
      <c r="D314" s="6">
        <v>1</v>
      </c>
      <c r="E314" s="35" t="s">
        <v>362</v>
      </c>
      <c r="F314" s="30">
        <v>300</v>
      </c>
      <c r="G314" s="25">
        <v>1.53</v>
      </c>
      <c r="H314" s="25">
        <v>1.53</v>
      </c>
      <c r="I314" s="26">
        <f t="shared" si="126"/>
        <v>100</v>
      </c>
    </row>
    <row r="315" spans="1:9" ht="25.5" x14ac:dyDescent="0.2">
      <c r="A315" s="11" t="s">
        <v>571</v>
      </c>
      <c r="B315" s="34">
        <v>706</v>
      </c>
      <c r="C315" s="6">
        <v>7</v>
      </c>
      <c r="D315" s="6">
        <v>1</v>
      </c>
      <c r="E315" s="35" t="s">
        <v>569</v>
      </c>
      <c r="F315" s="30"/>
      <c r="G315" s="25">
        <f t="shared" ref="G315:H316" si="128">G316</f>
        <v>693.69</v>
      </c>
      <c r="H315" s="25">
        <f t="shared" si="128"/>
        <v>693.69</v>
      </c>
      <c r="I315" s="26">
        <f t="shared" si="126"/>
        <v>100</v>
      </c>
    </row>
    <row r="316" spans="1:9" ht="25.5" x14ac:dyDescent="0.2">
      <c r="A316" s="11" t="s">
        <v>572</v>
      </c>
      <c r="B316" s="34">
        <v>706</v>
      </c>
      <c r="C316" s="6">
        <v>7</v>
      </c>
      <c r="D316" s="6">
        <v>1</v>
      </c>
      <c r="E316" s="35" t="s">
        <v>570</v>
      </c>
      <c r="F316" s="30"/>
      <c r="G316" s="25">
        <f t="shared" si="128"/>
        <v>693.69</v>
      </c>
      <c r="H316" s="25">
        <f t="shared" si="128"/>
        <v>693.69</v>
      </c>
      <c r="I316" s="26">
        <f t="shared" si="126"/>
        <v>100</v>
      </c>
    </row>
    <row r="317" spans="1:9" x14ac:dyDescent="0.2">
      <c r="A317" s="11" t="s">
        <v>3</v>
      </c>
      <c r="B317" s="34">
        <v>706</v>
      </c>
      <c r="C317" s="6">
        <v>7</v>
      </c>
      <c r="D317" s="6">
        <v>1</v>
      </c>
      <c r="E317" s="35" t="s">
        <v>570</v>
      </c>
      <c r="F317" s="30" t="s">
        <v>1</v>
      </c>
      <c r="G317" s="25">
        <v>693.69</v>
      </c>
      <c r="H317" s="25">
        <v>693.69</v>
      </c>
      <c r="I317" s="26">
        <f t="shared" si="126"/>
        <v>100</v>
      </c>
    </row>
    <row r="318" spans="1:9" ht="25.5" x14ac:dyDescent="0.2">
      <c r="A318" s="11" t="s">
        <v>361</v>
      </c>
      <c r="B318" s="34">
        <v>706</v>
      </c>
      <c r="C318" s="6">
        <v>7</v>
      </c>
      <c r="D318" s="6">
        <v>1</v>
      </c>
      <c r="E318" s="35" t="s">
        <v>360</v>
      </c>
      <c r="F318" s="30">
        <v>0</v>
      </c>
      <c r="G318" s="25">
        <f t="shared" ref="G318:H319" si="129">G319</f>
        <v>408.59</v>
      </c>
      <c r="H318" s="25">
        <f t="shared" si="129"/>
        <v>0.75</v>
      </c>
      <c r="I318" s="26">
        <f t="shared" si="126"/>
        <v>0.18355809001688736</v>
      </c>
    </row>
    <row r="319" spans="1:9" x14ac:dyDescent="0.2">
      <c r="A319" s="11" t="s">
        <v>528</v>
      </c>
      <c r="B319" s="34">
        <v>706</v>
      </c>
      <c r="C319" s="6">
        <v>7</v>
      </c>
      <c r="D319" s="6">
        <v>1</v>
      </c>
      <c r="E319" s="35" t="s">
        <v>359</v>
      </c>
      <c r="F319" s="30">
        <v>0</v>
      </c>
      <c r="G319" s="25">
        <f t="shared" si="129"/>
        <v>408.59</v>
      </c>
      <c r="H319" s="25">
        <f t="shared" si="129"/>
        <v>0.75</v>
      </c>
      <c r="I319" s="26">
        <f t="shared" si="126"/>
        <v>0.18355809001688736</v>
      </c>
    </row>
    <row r="320" spans="1:9" x14ac:dyDescent="0.2">
      <c r="A320" s="11" t="s">
        <v>3</v>
      </c>
      <c r="B320" s="34">
        <v>706</v>
      </c>
      <c r="C320" s="6">
        <v>7</v>
      </c>
      <c r="D320" s="6">
        <v>1</v>
      </c>
      <c r="E320" s="35" t="s">
        <v>359</v>
      </c>
      <c r="F320" s="30" t="s">
        <v>1</v>
      </c>
      <c r="G320" s="25">
        <v>408.59</v>
      </c>
      <c r="H320" s="25">
        <v>0.75</v>
      </c>
      <c r="I320" s="26">
        <f t="shared" si="126"/>
        <v>0.18355809001688736</v>
      </c>
    </row>
    <row r="321" spans="1:9" ht="25.5" x14ac:dyDescent="0.2">
      <c r="A321" s="11" t="s">
        <v>88</v>
      </c>
      <c r="B321" s="34">
        <v>706</v>
      </c>
      <c r="C321" s="6">
        <v>7</v>
      </c>
      <c r="D321" s="6">
        <v>1</v>
      </c>
      <c r="E321" s="35" t="s">
        <v>87</v>
      </c>
      <c r="F321" s="30">
        <v>0</v>
      </c>
      <c r="G321" s="25">
        <f t="shared" ref="G321:H324" si="130">G322</f>
        <v>392.75</v>
      </c>
      <c r="H321" s="25">
        <f t="shared" si="130"/>
        <v>378.71</v>
      </c>
      <c r="I321" s="26">
        <f t="shared" si="126"/>
        <v>96.425206874602154</v>
      </c>
    </row>
    <row r="322" spans="1:9" ht="25.5" x14ac:dyDescent="0.2">
      <c r="A322" s="11" t="s">
        <v>520</v>
      </c>
      <c r="B322" s="34">
        <v>706</v>
      </c>
      <c r="C322" s="6">
        <v>7</v>
      </c>
      <c r="D322" s="6">
        <v>1</v>
      </c>
      <c r="E322" s="35" t="s">
        <v>297</v>
      </c>
      <c r="F322" s="30"/>
      <c r="G322" s="25">
        <f t="shared" si="130"/>
        <v>392.75</v>
      </c>
      <c r="H322" s="25">
        <f t="shared" si="130"/>
        <v>378.71</v>
      </c>
      <c r="I322" s="26">
        <f t="shared" si="126"/>
        <v>96.425206874602154</v>
      </c>
    </row>
    <row r="323" spans="1:9" x14ac:dyDescent="0.2">
      <c r="A323" s="11" t="s">
        <v>561</v>
      </c>
      <c r="B323" s="34">
        <v>706</v>
      </c>
      <c r="C323" s="6">
        <v>7</v>
      </c>
      <c r="D323" s="6">
        <v>1</v>
      </c>
      <c r="E323" s="35" t="s">
        <v>295</v>
      </c>
      <c r="F323" s="30"/>
      <c r="G323" s="25">
        <f t="shared" si="130"/>
        <v>392.75</v>
      </c>
      <c r="H323" s="25">
        <f t="shared" si="130"/>
        <v>378.71</v>
      </c>
      <c r="I323" s="26">
        <f t="shared" si="126"/>
        <v>96.425206874602154</v>
      </c>
    </row>
    <row r="324" spans="1:9" x14ac:dyDescent="0.2">
      <c r="A324" s="11" t="s">
        <v>629</v>
      </c>
      <c r="B324" s="34">
        <v>706</v>
      </c>
      <c r="C324" s="6">
        <v>7</v>
      </c>
      <c r="D324" s="6">
        <v>1</v>
      </c>
      <c r="E324" s="35" t="s">
        <v>628</v>
      </c>
      <c r="F324" s="30"/>
      <c r="G324" s="25">
        <f t="shared" si="130"/>
        <v>392.75</v>
      </c>
      <c r="H324" s="25">
        <f t="shared" si="130"/>
        <v>378.71</v>
      </c>
      <c r="I324" s="26">
        <f t="shared" si="126"/>
        <v>96.425206874602154</v>
      </c>
    </row>
    <row r="325" spans="1:9" x14ac:dyDescent="0.2">
      <c r="A325" s="11" t="s">
        <v>3</v>
      </c>
      <c r="B325" s="34">
        <v>706</v>
      </c>
      <c r="C325" s="6">
        <v>7</v>
      </c>
      <c r="D325" s="6">
        <v>1</v>
      </c>
      <c r="E325" s="35" t="s">
        <v>628</v>
      </c>
      <c r="F325" s="30">
        <v>200</v>
      </c>
      <c r="G325" s="25">
        <v>392.75</v>
      </c>
      <c r="H325" s="25">
        <v>378.71</v>
      </c>
      <c r="I325" s="26">
        <f t="shared" si="126"/>
        <v>96.425206874602154</v>
      </c>
    </row>
    <row r="326" spans="1:9" ht="25.5" x14ac:dyDescent="0.2">
      <c r="A326" s="11" t="s">
        <v>8</v>
      </c>
      <c r="B326" s="34">
        <v>706</v>
      </c>
      <c r="C326" s="6">
        <v>7</v>
      </c>
      <c r="D326" s="6">
        <v>1</v>
      </c>
      <c r="E326" s="35" t="s">
        <v>7</v>
      </c>
      <c r="F326" s="30"/>
      <c r="G326" s="25">
        <f t="shared" ref="G326:H326" si="131">G327</f>
        <v>3044.28</v>
      </c>
      <c r="H326" s="25">
        <f t="shared" si="131"/>
        <v>2883.49</v>
      </c>
      <c r="I326" s="26">
        <f t="shared" si="126"/>
        <v>94.718291352963575</v>
      </c>
    </row>
    <row r="327" spans="1:9" x14ac:dyDescent="0.2">
      <c r="A327" s="11" t="s">
        <v>6</v>
      </c>
      <c r="B327" s="34">
        <v>706</v>
      </c>
      <c r="C327" s="6">
        <v>7</v>
      </c>
      <c r="D327" s="6">
        <v>1</v>
      </c>
      <c r="E327" s="35" t="s">
        <v>5</v>
      </c>
      <c r="F327" s="30"/>
      <c r="G327" s="25">
        <f t="shared" ref="G327:H327" si="132">G330+G328</f>
        <v>3044.28</v>
      </c>
      <c r="H327" s="25">
        <f t="shared" si="132"/>
        <v>2883.49</v>
      </c>
      <c r="I327" s="26">
        <f t="shared" si="126"/>
        <v>94.718291352963575</v>
      </c>
    </row>
    <row r="328" spans="1:9" ht="25.5" x14ac:dyDescent="0.2">
      <c r="A328" s="11" t="s">
        <v>4</v>
      </c>
      <c r="B328" s="34">
        <v>706</v>
      </c>
      <c r="C328" s="6">
        <v>7</v>
      </c>
      <c r="D328" s="6">
        <v>1</v>
      </c>
      <c r="E328" s="35" t="s">
        <v>2</v>
      </c>
      <c r="F328" s="30"/>
      <c r="G328" s="25">
        <f t="shared" ref="G328:H328" si="133">G329</f>
        <v>2417.7600000000002</v>
      </c>
      <c r="H328" s="25">
        <f t="shared" si="133"/>
        <v>2256.9699999999998</v>
      </c>
      <c r="I328" s="26">
        <f t="shared" si="126"/>
        <v>93.349629409039764</v>
      </c>
    </row>
    <row r="329" spans="1:9" x14ac:dyDescent="0.2">
      <c r="A329" s="11" t="s">
        <v>3</v>
      </c>
      <c r="B329" s="34">
        <v>706</v>
      </c>
      <c r="C329" s="6">
        <v>7</v>
      </c>
      <c r="D329" s="6">
        <v>1</v>
      </c>
      <c r="E329" s="35" t="s">
        <v>2</v>
      </c>
      <c r="F329" s="30">
        <v>200</v>
      </c>
      <c r="G329" s="25">
        <v>2417.7600000000002</v>
      </c>
      <c r="H329" s="25">
        <v>2256.9699999999998</v>
      </c>
      <c r="I329" s="26">
        <f t="shared" si="126"/>
        <v>93.349629409039764</v>
      </c>
    </row>
    <row r="330" spans="1:9" ht="25.5" x14ac:dyDescent="0.2">
      <c r="A330" s="11" t="s">
        <v>48</v>
      </c>
      <c r="B330" s="34">
        <v>706</v>
      </c>
      <c r="C330" s="6">
        <v>7</v>
      </c>
      <c r="D330" s="6">
        <v>1</v>
      </c>
      <c r="E330" s="35" t="s">
        <v>47</v>
      </c>
      <c r="F330" s="30"/>
      <c r="G330" s="25">
        <f t="shared" ref="G330:H330" si="134">G331</f>
        <v>626.52</v>
      </c>
      <c r="H330" s="25">
        <f t="shared" si="134"/>
        <v>626.52</v>
      </c>
      <c r="I330" s="26">
        <f t="shared" si="126"/>
        <v>100</v>
      </c>
    </row>
    <row r="331" spans="1:9" x14ac:dyDescent="0.2">
      <c r="A331" s="11" t="s">
        <v>42</v>
      </c>
      <c r="B331" s="34">
        <v>706</v>
      </c>
      <c r="C331" s="6">
        <v>7</v>
      </c>
      <c r="D331" s="6">
        <v>1</v>
      </c>
      <c r="E331" s="35" t="s">
        <v>47</v>
      </c>
      <c r="F331" s="30">
        <v>300</v>
      </c>
      <c r="G331" s="25">
        <v>626.52</v>
      </c>
      <c r="H331" s="25">
        <v>626.52</v>
      </c>
      <c r="I331" s="26">
        <f t="shared" si="126"/>
        <v>100</v>
      </c>
    </row>
    <row r="332" spans="1:9" x14ac:dyDescent="0.2">
      <c r="A332" s="11" t="s">
        <v>358</v>
      </c>
      <c r="B332" s="34">
        <v>706</v>
      </c>
      <c r="C332" s="6">
        <v>7</v>
      </c>
      <c r="D332" s="6">
        <v>2</v>
      </c>
      <c r="E332" s="35" t="s">
        <v>0</v>
      </c>
      <c r="F332" s="30">
        <v>0</v>
      </c>
      <c r="G332" s="25">
        <f>G333+G403+G419</f>
        <v>417567.64999999991</v>
      </c>
      <c r="H332" s="25">
        <f>H333+H403+H419</f>
        <v>413088.74999999994</v>
      </c>
      <c r="I332" s="26">
        <f t="shared" si="126"/>
        <v>98.927383383267369</v>
      </c>
    </row>
    <row r="333" spans="1:9" ht="25.5" x14ac:dyDescent="0.2">
      <c r="A333" s="11" t="s">
        <v>274</v>
      </c>
      <c r="B333" s="34">
        <v>706</v>
      </c>
      <c r="C333" s="6">
        <v>7</v>
      </c>
      <c r="D333" s="6">
        <v>2</v>
      </c>
      <c r="E333" s="35" t="s">
        <v>273</v>
      </c>
      <c r="F333" s="30">
        <v>0</v>
      </c>
      <c r="G333" s="25">
        <f>G334+G399</f>
        <v>400786.41999999993</v>
      </c>
      <c r="H333" s="25">
        <f>H334+H399</f>
        <v>396640.99</v>
      </c>
      <c r="I333" s="26">
        <f t="shared" si="126"/>
        <v>98.965676032636054</v>
      </c>
    </row>
    <row r="334" spans="1:9" x14ac:dyDescent="0.2">
      <c r="A334" s="11" t="s">
        <v>267</v>
      </c>
      <c r="B334" s="34">
        <v>706</v>
      </c>
      <c r="C334" s="6">
        <v>7</v>
      </c>
      <c r="D334" s="6">
        <v>2</v>
      </c>
      <c r="E334" s="35" t="s">
        <v>266</v>
      </c>
      <c r="F334" s="30">
        <v>0</v>
      </c>
      <c r="G334" s="25">
        <f t="shared" ref="G334:H334" si="135">G335+G379+G387+G392+G371+G383+G395</f>
        <v>400686.41999999993</v>
      </c>
      <c r="H334" s="25">
        <f t="shared" si="135"/>
        <v>396540.99</v>
      </c>
      <c r="I334" s="26">
        <f t="shared" si="126"/>
        <v>98.96541789462195</v>
      </c>
    </row>
    <row r="335" spans="1:9" x14ac:dyDescent="0.2">
      <c r="A335" s="11" t="s">
        <v>265</v>
      </c>
      <c r="B335" s="34">
        <v>706</v>
      </c>
      <c r="C335" s="6">
        <v>7</v>
      </c>
      <c r="D335" s="6">
        <v>2</v>
      </c>
      <c r="E335" s="35" t="s">
        <v>264</v>
      </c>
      <c r="F335" s="30">
        <v>0</v>
      </c>
      <c r="G335" s="25">
        <f t="shared" ref="G335:H335" si="136">G336+G342+G345+G348+G351+G353+G359+G364+G368+G356</f>
        <v>371729.01999999996</v>
      </c>
      <c r="H335" s="25">
        <f t="shared" si="136"/>
        <v>367860.8</v>
      </c>
      <c r="I335" s="26">
        <f t="shared" si="126"/>
        <v>98.959397896887367</v>
      </c>
    </row>
    <row r="336" spans="1:9" x14ac:dyDescent="0.2">
      <c r="A336" s="11" t="s">
        <v>137</v>
      </c>
      <c r="B336" s="34">
        <v>706</v>
      </c>
      <c r="C336" s="6">
        <v>7</v>
      </c>
      <c r="D336" s="6">
        <v>2</v>
      </c>
      <c r="E336" s="35" t="s">
        <v>357</v>
      </c>
      <c r="F336" s="30">
        <v>0</v>
      </c>
      <c r="G336" s="25">
        <f t="shared" ref="G336:H336" si="137">G337+G338+G340+G341+G339</f>
        <v>111559.01</v>
      </c>
      <c r="H336" s="25">
        <f t="shared" si="137"/>
        <v>109524.51</v>
      </c>
      <c r="I336" s="26">
        <f t="shared" si="126"/>
        <v>98.176301492815327</v>
      </c>
    </row>
    <row r="337" spans="1:9" ht="38.25" x14ac:dyDescent="0.2">
      <c r="A337" s="11" t="s">
        <v>55</v>
      </c>
      <c r="B337" s="34">
        <v>706</v>
      </c>
      <c r="C337" s="6">
        <v>7</v>
      </c>
      <c r="D337" s="6">
        <v>2</v>
      </c>
      <c r="E337" s="35" t="s">
        <v>357</v>
      </c>
      <c r="F337" s="30" t="s">
        <v>54</v>
      </c>
      <c r="G337" s="25">
        <v>24545.32</v>
      </c>
      <c r="H337" s="25">
        <v>24543.52</v>
      </c>
      <c r="I337" s="26">
        <f t="shared" si="126"/>
        <v>99.992666626468917</v>
      </c>
    </row>
    <row r="338" spans="1:9" x14ac:dyDescent="0.2">
      <c r="A338" s="11" t="s">
        <v>3</v>
      </c>
      <c r="B338" s="34">
        <v>706</v>
      </c>
      <c r="C338" s="6">
        <v>7</v>
      </c>
      <c r="D338" s="6">
        <v>2</v>
      </c>
      <c r="E338" s="35" t="s">
        <v>357</v>
      </c>
      <c r="F338" s="30" t="s">
        <v>1</v>
      </c>
      <c r="G338" s="25">
        <v>28437.86</v>
      </c>
      <c r="H338" s="25">
        <v>26662.38</v>
      </c>
      <c r="I338" s="26">
        <f t="shared" si="126"/>
        <v>93.756632883065038</v>
      </c>
    </row>
    <row r="339" spans="1:9" x14ac:dyDescent="0.2">
      <c r="A339" s="11" t="s">
        <v>42</v>
      </c>
      <c r="B339" s="34">
        <v>706</v>
      </c>
      <c r="C339" s="6">
        <v>7</v>
      </c>
      <c r="D339" s="6">
        <v>2</v>
      </c>
      <c r="E339" s="35" t="s">
        <v>357</v>
      </c>
      <c r="F339" s="30">
        <v>300</v>
      </c>
      <c r="G339" s="25">
        <v>183.08</v>
      </c>
      <c r="H339" s="25">
        <v>160.44999999999999</v>
      </c>
      <c r="I339" s="26">
        <f t="shared" si="126"/>
        <v>87.639283373388665</v>
      </c>
    </row>
    <row r="340" spans="1:9" ht="25.5" x14ac:dyDescent="0.2">
      <c r="A340" s="11" t="s">
        <v>136</v>
      </c>
      <c r="B340" s="34">
        <v>706</v>
      </c>
      <c r="C340" s="6">
        <v>7</v>
      </c>
      <c r="D340" s="6">
        <v>2</v>
      </c>
      <c r="E340" s="35" t="s">
        <v>357</v>
      </c>
      <c r="F340" s="30" t="s">
        <v>135</v>
      </c>
      <c r="G340" s="25">
        <v>56563.77</v>
      </c>
      <c r="H340" s="25">
        <v>56349.07</v>
      </c>
      <c r="I340" s="26">
        <f t="shared" si="126"/>
        <v>99.620428412038308</v>
      </c>
    </row>
    <row r="341" spans="1:9" x14ac:dyDescent="0.2">
      <c r="A341" s="11" t="s">
        <v>64</v>
      </c>
      <c r="B341" s="34">
        <v>706</v>
      </c>
      <c r="C341" s="6">
        <v>7</v>
      </c>
      <c r="D341" s="6">
        <v>2</v>
      </c>
      <c r="E341" s="35" t="s">
        <v>357</v>
      </c>
      <c r="F341" s="30" t="s">
        <v>62</v>
      </c>
      <c r="G341" s="25">
        <v>1828.98</v>
      </c>
      <c r="H341" s="25">
        <v>1809.09</v>
      </c>
      <c r="I341" s="26">
        <f t="shared" si="126"/>
        <v>98.91250861135714</v>
      </c>
    </row>
    <row r="342" spans="1:9" x14ac:dyDescent="0.2">
      <c r="A342" s="11" t="s">
        <v>285</v>
      </c>
      <c r="B342" s="34">
        <v>706</v>
      </c>
      <c r="C342" s="6">
        <v>7</v>
      </c>
      <c r="D342" s="6">
        <v>2</v>
      </c>
      <c r="E342" s="35" t="s">
        <v>356</v>
      </c>
      <c r="F342" s="30">
        <v>0</v>
      </c>
      <c r="G342" s="25">
        <f t="shared" ref="G342:H342" si="138">G343+G344</f>
        <v>90.050000000000011</v>
      </c>
      <c r="H342" s="25">
        <f t="shared" si="138"/>
        <v>45.3</v>
      </c>
      <c r="I342" s="26">
        <f t="shared" si="126"/>
        <v>50.305385896724033</v>
      </c>
    </row>
    <row r="343" spans="1:9" x14ac:dyDescent="0.2">
      <c r="A343" s="11" t="s">
        <v>3</v>
      </c>
      <c r="B343" s="34">
        <v>706</v>
      </c>
      <c r="C343" s="6">
        <v>7</v>
      </c>
      <c r="D343" s="6">
        <v>2</v>
      </c>
      <c r="E343" s="35" t="s">
        <v>356</v>
      </c>
      <c r="F343" s="30" t="s">
        <v>1</v>
      </c>
      <c r="G343" s="25">
        <v>42.35</v>
      </c>
      <c r="H343" s="25">
        <v>42.3</v>
      </c>
      <c r="I343" s="26">
        <f t="shared" si="126"/>
        <v>99.881936245572604</v>
      </c>
    </row>
    <row r="344" spans="1:9" ht="25.5" x14ac:dyDescent="0.2">
      <c r="A344" s="11" t="s">
        <v>136</v>
      </c>
      <c r="B344" s="34">
        <v>706</v>
      </c>
      <c r="C344" s="6">
        <v>7</v>
      </c>
      <c r="D344" s="6">
        <v>2</v>
      </c>
      <c r="E344" s="35" t="s">
        <v>356</v>
      </c>
      <c r="F344" s="30" t="s">
        <v>135</v>
      </c>
      <c r="G344" s="25">
        <v>47.7</v>
      </c>
      <c r="H344" s="25">
        <v>3</v>
      </c>
      <c r="I344" s="26">
        <f t="shared" si="126"/>
        <v>6.2893081761006293</v>
      </c>
    </row>
    <row r="345" spans="1:9" x14ac:dyDescent="0.2">
      <c r="A345" s="11" t="s">
        <v>228</v>
      </c>
      <c r="B345" s="34">
        <v>706</v>
      </c>
      <c r="C345" s="6">
        <v>7</v>
      </c>
      <c r="D345" s="6">
        <v>2</v>
      </c>
      <c r="E345" s="35" t="s">
        <v>355</v>
      </c>
      <c r="F345" s="30">
        <v>0</v>
      </c>
      <c r="G345" s="25">
        <f t="shared" ref="G345:H345" si="139">G346+G347</f>
        <v>647.29</v>
      </c>
      <c r="H345" s="25">
        <f t="shared" si="139"/>
        <v>583.03</v>
      </c>
      <c r="I345" s="26">
        <f t="shared" si="126"/>
        <v>90.072455931653508</v>
      </c>
    </row>
    <row r="346" spans="1:9" x14ac:dyDescent="0.2">
      <c r="A346" s="11" t="s">
        <v>3</v>
      </c>
      <c r="B346" s="34">
        <v>706</v>
      </c>
      <c r="C346" s="6">
        <v>7</v>
      </c>
      <c r="D346" s="6">
        <v>2</v>
      </c>
      <c r="E346" s="35" t="s">
        <v>355</v>
      </c>
      <c r="F346" s="30" t="s">
        <v>1</v>
      </c>
      <c r="G346" s="25">
        <v>356.11</v>
      </c>
      <c r="H346" s="25">
        <v>349.86</v>
      </c>
      <c r="I346" s="26">
        <f t="shared" si="126"/>
        <v>98.244924321136722</v>
      </c>
    </row>
    <row r="347" spans="1:9" ht="25.5" x14ac:dyDescent="0.2">
      <c r="A347" s="11" t="s">
        <v>136</v>
      </c>
      <c r="B347" s="34">
        <v>706</v>
      </c>
      <c r="C347" s="6">
        <v>7</v>
      </c>
      <c r="D347" s="6">
        <v>2</v>
      </c>
      <c r="E347" s="35" t="s">
        <v>355</v>
      </c>
      <c r="F347" s="30" t="s">
        <v>135</v>
      </c>
      <c r="G347" s="25">
        <v>291.18</v>
      </c>
      <c r="H347" s="25">
        <v>233.17</v>
      </c>
      <c r="I347" s="26">
        <f t="shared" si="126"/>
        <v>80.077615220825606</v>
      </c>
    </row>
    <row r="348" spans="1:9" ht="25.5" x14ac:dyDescent="0.2">
      <c r="A348" s="11" t="s">
        <v>51</v>
      </c>
      <c r="B348" s="34">
        <v>706</v>
      </c>
      <c r="C348" s="6">
        <v>7</v>
      </c>
      <c r="D348" s="6">
        <v>2</v>
      </c>
      <c r="E348" s="35" t="s">
        <v>354</v>
      </c>
      <c r="F348" s="30">
        <v>0</v>
      </c>
      <c r="G348" s="25">
        <f t="shared" ref="G348:H348" si="140">G349+G350</f>
        <v>809.4</v>
      </c>
      <c r="H348" s="25">
        <f t="shared" si="140"/>
        <v>808.89</v>
      </c>
      <c r="I348" s="26">
        <f t="shared" si="126"/>
        <v>99.936990363232027</v>
      </c>
    </row>
    <row r="349" spans="1:9" x14ac:dyDescent="0.2">
      <c r="A349" s="11" t="s">
        <v>3</v>
      </c>
      <c r="B349" s="34">
        <v>706</v>
      </c>
      <c r="C349" s="6">
        <v>7</v>
      </c>
      <c r="D349" s="6">
        <v>2</v>
      </c>
      <c r="E349" s="35" t="s">
        <v>354</v>
      </c>
      <c r="F349" s="30" t="s">
        <v>1</v>
      </c>
      <c r="G349" s="25">
        <v>282.39999999999998</v>
      </c>
      <c r="H349" s="25">
        <v>282.39999999999998</v>
      </c>
      <c r="I349" s="26">
        <f t="shared" si="126"/>
        <v>100</v>
      </c>
    </row>
    <row r="350" spans="1:9" ht="25.5" x14ac:dyDescent="0.2">
      <c r="A350" s="11" t="s">
        <v>136</v>
      </c>
      <c r="B350" s="34">
        <v>706</v>
      </c>
      <c r="C350" s="6">
        <v>7</v>
      </c>
      <c r="D350" s="6">
        <v>2</v>
      </c>
      <c r="E350" s="35" t="s">
        <v>354</v>
      </c>
      <c r="F350" s="30" t="s">
        <v>135</v>
      </c>
      <c r="G350" s="25">
        <v>527</v>
      </c>
      <c r="H350" s="25">
        <v>526.49</v>
      </c>
      <c r="I350" s="26">
        <f t="shared" si="126"/>
        <v>99.903225806451616</v>
      </c>
    </row>
    <row r="351" spans="1:9" ht="51" x14ac:dyDescent="0.2">
      <c r="A351" s="11" t="s">
        <v>353</v>
      </c>
      <c r="B351" s="34">
        <v>706</v>
      </c>
      <c r="C351" s="6">
        <v>7</v>
      </c>
      <c r="D351" s="6">
        <v>2</v>
      </c>
      <c r="E351" s="35" t="s">
        <v>352</v>
      </c>
      <c r="F351" s="30">
        <v>0</v>
      </c>
      <c r="G351" s="25">
        <f t="shared" ref="G351:H351" si="141">G352</f>
        <v>87.36</v>
      </c>
      <c r="H351" s="25">
        <f t="shared" si="141"/>
        <v>72.3</v>
      </c>
      <c r="I351" s="26">
        <f t="shared" si="126"/>
        <v>82.760989010989007</v>
      </c>
    </row>
    <row r="352" spans="1:9" ht="25.5" x14ac:dyDescent="0.2">
      <c r="A352" s="11" t="s">
        <v>136</v>
      </c>
      <c r="B352" s="34">
        <v>706</v>
      </c>
      <c r="C352" s="6">
        <v>7</v>
      </c>
      <c r="D352" s="6">
        <v>2</v>
      </c>
      <c r="E352" s="35" t="s">
        <v>352</v>
      </c>
      <c r="F352" s="30">
        <v>600</v>
      </c>
      <c r="G352" s="25">
        <v>87.36</v>
      </c>
      <c r="H352" s="25">
        <v>72.3</v>
      </c>
      <c r="I352" s="26">
        <f t="shared" si="126"/>
        <v>82.760989010989007</v>
      </c>
    </row>
    <row r="353" spans="1:9" ht="25.5" x14ac:dyDescent="0.2">
      <c r="A353" s="11" t="s">
        <v>351</v>
      </c>
      <c r="B353" s="34">
        <v>706</v>
      </c>
      <c r="C353" s="6">
        <v>7</v>
      </c>
      <c r="D353" s="6">
        <v>2</v>
      </c>
      <c r="E353" s="35" t="s">
        <v>350</v>
      </c>
      <c r="F353" s="30">
        <v>0</v>
      </c>
      <c r="G353" s="25">
        <f t="shared" ref="G353:H353" si="142">G354+G355</f>
        <v>19920.599999999999</v>
      </c>
      <c r="H353" s="25">
        <f t="shared" si="142"/>
        <v>19538.89</v>
      </c>
      <c r="I353" s="26">
        <f t="shared" si="126"/>
        <v>98.083842856138887</v>
      </c>
    </row>
    <row r="354" spans="1:9" ht="38.25" x14ac:dyDescent="0.2">
      <c r="A354" s="11" t="s">
        <v>55</v>
      </c>
      <c r="B354" s="34">
        <v>706</v>
      </c>
      <c r="C354" s="6">
        <v>7</v>
      </c>
      <c r="D354" s="6">
        <v>2</v>
      </c>
      <c r="E354" s="35" t="s">
        <v>350</v>
      </c>
      <c r="F354" s="30" t="s">
        <v>54</v>
      </c>
      <c r="G354" s="25">
        <v>8986.2000000000007</v>
      </c>
      <c r="H354" s="25">
        <v>8719.7999999999993</v>
      </c>
      <c r="I354" s="26">
        <f t="shared" si="126"/>
        <v>97.035454363357132</v>
      </c>
    </row>
    <row r="355" spans="1:9" ht="25.5" x14ac:dyDescent="0.2">
      <c r="A355" s="11" t="s">
        <v>136</v>
      </c>
      <c r="B355" s="34">
        <v>706</v>
      </c>
      <c r="C355" s="6">
        <v>7</v>
      </c>
      <c r="D355" s="6">
        <v>2</v>
      </c>
      <c r="E355" s="35" t="s">
        <v>350</v>
      </c>
      <c r="F355" s="30" t="s">
        <v>135</v>
      </c>
      <c r="G355" s="25">
        <v>10934.4</v>
      </c>
      <c r="H355" s="25">
        <v>10819.09</v>
      </c>
      <c r="I355" s="26">
        <f t="shared" si="126"/>
        <v>98.945438249926838</v>
      </c>
    </row>
    <row r="356" spans="1:9" ht="25.5" x14ac:dyDescent="0.2">
      <c r="A356" s="11" t="s">
        <v>639</v>
      </c>
      <c r="B356" s="34">
        <v>706</v>
      </c>
      <c r="C356" s="6">
        <v>7</v>
      </c>
      <c r="D356" s="6">
        <v>2</v>
      </c>
      <c r="E356" s="35" t="s">
        <v>640</v>
      </c>
      <c r="F356" s="30">
        <v>0</v>
      </c>
      <c r="G356" s="25">
        <f t="shared" ref="G356:H356" si="143">G357+G358</f>
        <v>1237.04</v>
      </c>
      <c r="H356" s="25">
        <f t="shared" si="143"/>
        <v>1130.96</v>
      </c>
      <c r="I356" s="26">
        <f t="shared" si="126"/>
        <v>91.424691198344448</v>
      </c>
    </row>
    <row r="357" spans="1:9" x14ac:dyDescent="0.2">
      <c r="A357" s="11" t="s">
        <v>3</v>
      </c>
      <c r="B357" s="34">
        <v>706</v>
      </c>
      <c r="C357" s="6">
        <v>7</v>
      </c>
      <c r="D357" s="6">
        <v>2</v>
      </c>
      <c r="E357" s="35" t="s">
        <v>640</v>
      </c>
      <c r="F357" s="30">
        <v>200</v>
      </c>
      <c r="G357" s="25">
        <v>643.95000000000005</v>
      </c>
      <c r="H357" s="25">
        <v>627.78</v>
      </c>
      <c r="I357" s="26">
        <f t="shared" si="126"/>
        <v>97.488935476356858</v>
      </c>
    </row>
    <row r="358" spans="1:9" ht="25.5" x14ac:dyDescent="0.2">
      <c r="A358" s="11" t="s">
        <v>136</v>
      </c>
      <c r="B358" s="34">
        <v>706</v>
      </c>
      <c r="C358" s="6">
        <v>7</v>
      </c>
      <c r="D358" s="6">
        <v>2</v>
      </c>
      <c r="E358" s="35" t="s">
        <v>640</v>
      </c>
      <c r="F358" s="30" t="s">
        <v>135</v>
      </c>
      <c r="G358" s="25">
        <v>593.09</v>
      </c>
      <c r="H358" s="25">
        <v>503.18</v>
      </c>
      <c r="I358" s="26">
        <f t="shared" si="126"/>
        <v>84.84041207911109</v>
      </c>
    </row>
    <row r="359" spans="1:9" ht="51" x14ac:dyDescent="0.2">
      <c r="A359" s="11" t="s">
        <v>142</v>
      </c>
      <c r="B359" s="34">
        <v>706</v>
      </c>
      <c r="C359" s="6">
        <v>7</v>
      </c>
      <c r="D359" s="6">
        <v>2</v>
      </c>
      <c r="E359" s="35" t="s">
        <v>349</v>
      </c>
      <c r="F359" s="30">
        <v>0</v>
      </c>
      <c r="G359" s="25">
        <f t="shared" ref="G359:H359" si="144">G360+G361+G362+G363</f>
        <v>14582.06</v>
      </c>
      <c r="H359" s="25">
        <f t="shared" si="144"/>
        <v>14430.929999999998</v>
      </c>
      <c r="I359" s="26">
        <f t="shared" si="126"/>
        <v>98.963589506558051</v>
      </c>
    </row>
    <row r="360" spans="1:9" ht="38.25" x14ac:dyDescent="0.2">
      <c r="A360" s="11" t="s">
        <v>55</v>
      </c>
      <c r="B360" s="34">
        <v>706</v>
      </c>
      <c r="C360" s="6">
        <v>7</v>
      </c>
      <c r="D360" s="6">
        <v>2</v>
      </c>
      <c r="E360" s="35" t="s">
        <v>349</v>
      </c>
      <c r="F360" s="30" t="s">
        <v>54</v>
      </c>
      <c r="G360" s="25">
        <v>3842.75</v>
      </c>
      <c r="H360" s="25">
        <v>3801.41</v>
      </c>
      <c r="I360" s="26">
        <f t="shared" si="126"/>
        <v>98.924207924012748</v>
      </c>
    </row>
    <row r="361" spans="1:9" x14ac:dyDescent="0.2">
      <c r="A361" s="11" t="s">
        <v>3</v>
      </c>
      <c r="B361" s="34">
        <v>706</v>
      </c>
      <c r="C361" s="6">
        <v>7</v>
      </c>
      <c r="D361" s="6">
        <v>2</v>
      </c>
      <c r="E361" s="35" t="s">
        <v>349</v>
      </c>
      <c r="F361" s="30" t="s">
        <v>1</v>
      </c>
      <c r="G361" s="25">
        <v>72.27</v>
      </c>
      <c r="H361" s="25">
        <v>70.64</v>
      </c>
      <c r="I361" s="26">
        <f t="shared" si="126"/>
        <v>97.744568977445695</v>
      </c>
    </row>
    <row r="362" spans="1:9" x14ac:dyDescent="0.2">
      <c r="A362" s="11" t="s">
        <v>42</v>
      </c>
      <c r="B362" s="34">
        <v>706</v>
      </c>
      <c r="C362" s="6">
        <v>7</v>
      </c>
      <c r="D362" s="6">
        <v>2</v>
      </c>
      <c r="E362" s="35" t="s">
        <v>349</v>
      </c>
      <c r="F362" s="30" t="s">
        <v>41</v>
      </c>
      <c r="G362" s="25">
        <f>965.39-0.01</f>
        <v>965.38</v>
      </c>
      <c r="H362" s="25">
        <v>876.92</v>
      </c>
      <c r="I362" s="26">
        <f t="shared" si="126"/>
        <v>90.836768940727993</v>
      </c>
    </row>
    <row r="363" spans="1:9" ht="25.5" x14ac:dyDescent="0.2">
      <c r="A363" s="11" t="s">
        <v>136</v>
      </c>
      <c r="B363" s="34">
        <v>706</v>
      </c>
      <c r="C363" s="6">
        <v>7</v>
      </c>
      <c r="D363" s="6">
        <v>2</v>
      </c>
      <c r="E363" s="35" t="s">
        <v>349</v>
      </c>
      <c r="F363" s="30" t="s">
        <v>135</v>
      </c>
      <c r="G363" s="25">
        <v>9701.66</v>
      </c>
      <c r="H363" s="25">
        <v>9681.9599999999991</v>
      </c>
      <c r="I363" s="26">
        <f t="shared" si="126"/>
        <v>99.796941966632502</v>
      </c>
    </row>
    <row r="364" spans="1:9" ht="76.5" x14ac:dyDescent="0.2">
      <c r="A364" s="11" t="s">
        <v>348</v>
      </c>
      <c r="B364" s="34">
        <v>706</v>
      </c>
      <c r="C364" s="6">
        <v>7</v>
      </c>
      <c r="D364" s="6">
        <v>2</v>
      </c>
      <c r="E364" s="35" t="s">
        <v>347</v>
      </c>
      <c r="F364" s="30">
        <v>0</v>
      </c>
      <c r="G364" s="25">
        <f t="shared" ref="G364:H364" si="145">G365+G366+G367</f>
        <v>200212.57</v>
      </c>
      <c r="H364" s="25">
        <f t="shared" si="145"/>
        <v>199557.63</v>
      </c>
      <c r="I364" s="26">
        <f t="shared" si="126"/>
        <v>99.672877681955725</v>
      </c>
    </row>
    <row r="365" spans="1:9" ht="38.25" x14ac:dyDescent="0.2">
      <c r="A365" s="11" t="s">
        <v>55</v>
      </c>
      <c r="B365" s="34">
        <v>706</v>
      </c>
      <c r="C365" s="6">
        <v>7</v>
      </c>
      <c r="D365" s="6">
        <v>2</v>
      </c>
      <c r="E365" s="35" t="s">
        <v>347</v>
      </c>
      <c r="F365" s="30" t="s">
        <v>54</v>
      </c>
      <c r="G365" s="25">
        <v>77994.53</v>
      </c>
      <c r="H365" s="25">
        <v>77693.66</v>
      </c>
      <c r="I365" s="26">
        <f t="shared" si="126"/>
        <v>99.614242178265584</v>
      </c>
    </row>
    <row r="366" spans="1:9" x14ac:dyDescent="0.2">
      <c r="A366" s="11" t="s">
        <v>3</v>
      </c>
      <c r="B366" s="34">
        <v>706</v>
      </c>
      <c r="C366" s="6">
        <v>7</v>
      </c>
      <c r="D366" s="6">
        <v>2</v>
      </c>
      <c r="E366" s="35" t="s">
        <v>347</v>
      </c>
      <c r="F366" s="30" t="s">
        <v>1</v>
      </c>
      <c r="G366" s="25">
        <v>8933.26</v>
      </c>
      <c r="H366" s="25">
        <v>8897.57</v>
      </c>
      <c r="I366" s="26">
        <f t="shared" si="126"/>
        <v>99.600481794999808</v>
      </c>
    </row>
    <row r="367" spans="1:9" ht="25.5" x14ac:dyDescent="0.2">
      <c r="A367" s="11" t="s">
        <v>136</v>
      </c>
      <c r="B367" s="34">
        <v>706</v>
      </c>
      <c r="C367" s="6">
        <v>7</v>
      </c>
      <c r="D367" s="6">
        <v>2</v>
      </c>
      <c r="E367" s="35" t="s">
        <v>347</v>
      </c>
      <c r="F367" s="30" t="s">
        <v>135</v>
      </c>
      <c r="G367" s="25">
        <v>113284.78</v>
      </c>
      <c r="H367" s="25">
        <v>112966.39999999999</v>
      </c>
      <c r="I367" s="26">
        <f t="shared" si="126"/>
        <v>99.718956068061388</v>
      </c>
    </row>
    <row r="368" spans="1:9" ht="25.5" x14ac:dyDescent="0.2">
      <c r="A368" s="11" t="s">
        <v>346</v>
      </c>
      <c r="B368" s="34">
        <v>706</v>
      </c>
      <c r="C368" s="6">
        <v>7</v>
      </c>
      <c r="D368" s="6">
        <v>2</v>
      </c>
      <c r="E368" s="35" t="s">
        <v>345</v>
      </c>
      <c r="F368" s="30">
        <v>0</v>
      </c>
      <c r="G368" s="25">
        <f t="shared" ref="G368:H368" si="146">G369+G370</f>
        <v>22583.64</v>
      </c>
      <c r="H368" s="25">
        <f t="shared" si="146"/>
        <v>22168.36</v>
      </c>
      <c r="I368" s="26">
        <f t="shared" si="126"/>
        <v>98.161146741623583</v>
      </c>
    </row>
    <row r="369" spans="1:9" x14ac:dyDescent="0.2">
      <c r="A369" s="11" t="s">
        <v>3</v>
      </c>
      <c r="B369" s="34">
        <v>706</v>
      </c>
      <c r="C369" s="6">
        <v>7</v>
      </c>
      <c r="D369" s="6">
        <v>2</v>
      </c>
      <c r="E369" s="35" t="s">
        <v>345</v>
      </c>
      <c r="F369" s="30" t="s">
        <v>1</v>
      </c>
      <c r="G369" s="25">
        <v>8393.76</v>
      </c>
      <c r="H369" s="25">
        <v>8350.75</v>
      </c>
      <c r="I369" s="26">
        <f t="shared" si="126"/>
        <v>99.487595547168368</v>
      </c>
    </row>
    <row r="370" spans="1:9" ht="25.5" x14ac:dyDescent="0.2">
      <c r="A370" s="11" t="s">
        <v>136</v>
      </c>
      <c r="B370" s="34">
        <v>706</v>
      </c>
      <c r="C370" s="6">
        <v>7</v>
      </c>
      <c r="D370" s="6">
        <v>2</v>
      </c>
      <c r="E370" s="35" t="s">
        <v>345</v>
      </c>
      <c r="F370" s="30" t="s">
        <v>135</v>
      </c>
      <c r="G370" s="25">
        <v>14189.88</v>
      </c>
      <c r="H370" s="25">
        <v>13817.61</v>
      </c>
      <c r="I370" s="26">
        <f t="shared" si="126"/>
        <v>97.376510583599028</v>
      </c>
    </row>
    <row r="371" spans="1:9" ht="25.5" x14ac:dyDescent="0.2">
      <c r="A371" s="11" t="s">
        <v>574</v>
      </c>
      <c r="B371" s="34">
        <v>706</v>
      </c>
      <c r="C371" s="6">
        <v>7</v>
      </c>
      <c r="D371" s="6">
        <v>2</v>
      </c>
      <c r="E371" s="35" t="s">
        <v>573</v>
      </c>
      <c r="F371" s="30"/>
      <c r="G371" s="25">
        <f t="shared" ref="G371:H371" si="147">G374+G377+G372</f>
        <v>12894.24</v>
      </c>
      <c r="H371" s="25">
        <f t="shared" si="147"/>
        <v>12864.970000000001</v>
      </c>
      <c r="I371" s="26">
        <f t="shared" si="126"/>
        <v>99.772999416793866</v>
      </c>
    </row>
    <row r="372" spans="1:9" ht="38.25" x14ac:dyDescent="0.2">
      <c r="A372" s="11" t="s">
        <v>600</v>
      </c>
      <c r="B372" s="34">
        <v>706</v>
      </c>
      <c r="C372" s="6">
        <v>7</v>
      </c>
      <c r="D372" s="6">
        <v>2</v>
      </c>
      <c r="E372" s="35" t="s">
        <v>599</v>
      </c>
      <c r="F372" s="30"/>
      <c r="G372" s="25">
        <f t="shared" ref="G372:H372" si="148">G373</f>
        <v>6419.04</v>
      </c>
      <c r="H372" s="25">
        <f t="shared" si="148"/>
        <v>6419.04</v>
      </c>
      <c r="I372" s="26">
        <f t="shared" si="126"/>
        <v>100</v>
      </c>
    </row>
    <row r="373" spans="1:9" ht="25.5" x14ac:dyDescent="0.2">
      <c r="A373" s="11" t="s">
        <v>136</v>
      </c>
      <c r="B373" s="34">
        <v>706</v>
      </c>
      <c r="C373" s="6">
        <v>7</v>
      </c>
      <c r="D373" s="6">
        <v>2</v>
      </c>
      <c r="E373" s="35" t="s">
        <v>599</v>
      </c>
      <c r="F373" s="30">
        <v>600</v>
      </c>
      <c r="G373" s="25">
        <v>6419.04</v>
      </c>
      <c r="H373" s="25">
        <v>6419.04</v>
      </c>
      <c r="I373" s="26">
        <f t="shared" ref="I373:I440" si="149">H373/G373*100</f>
        <v>100</v>
      </c>
    </row>
    <row r="374" spans="1:9" ht="25.5" x14ac:dyDescent="0.2">
      <c r="A374" s="11" t="s">
        <v>572</v>
      </c>
      <c r="B374" s="34">
        <v>706</v>
      </c>
      <c r="C374" s="6">
        <v>7</v>
      </c>
      <c r="D374" s="6">
        <v>2</v>
      </c>
      <c r="E374" s="35" t="s">
        <v>575</v>
      </c>
      <c r="F374" s="30"/>
      <c r="G374" s="25">
        <f t="shared" ref="G374:H374" si="150">G375+G376</f>
        <v>5363.7</v>
      </c>
      <c r="H374" s="25">
        <f t="shared" si="150"/>
        <v>5334.43</v>
      </c>
      <c r="I374" s="26">
        <f t="shared" si="149"/>
        <v>99.454294610063954</v>
      </c>
    </row>
    <row r="375" spans="1:9" x14ac:dyDescent="0.2">
      <c r="A375" s="11" t="s">
        <v>3</v>
      </c>
      <c r="B375" s="34">
        <v>706</v>
      </c>
      <c r="C375" s="6">
        <v>7</v>
      </c>
      <c r="D375" s="6">
        <v>2</v>
      </c>
      <c r="E375" s="35" t="s">
        <v>575</v>
      </c>
      <c r="F375" s="30">
        <v>200</v>
      </c>
      <c r="G375" s="25">
        <v>4185.59</v>
      </c>
      <c r="H375" s="25">
        <v>4185.59</v>
      </c>
      <c r="I375" s="26">
        <f t="shared" si="149"/>
        <v>100</v>
      </c>
    </row>
    <row r="376" spans="1:9" ht="25.5" x14ac:dyDescent="0.2">
      <c r="A376" s="11" t="s">
        <v>136</v>
      </c>
      <c r="B376" s="34">
        <v>706</v>
      </c>
      <c r="C376" s="6">
        <v>7</v>
      </c>
      <c r="D376" s="6">
        <v>2</v>
      </c>
      <c r="E376" s="35" t="s">
        <v>575</v>
      </c>
      <c r="F376" s="30">
        <v>600</v>
      </c>
      <c r="G376" s="25">
        <v>1178.1099999999999</v>
      </c>
      <c r="H376" s="25">
        <v>1148.8399999999999</v>
      </c>
      <c r="I376" s="26">
        <f t="shared" si="149"/>
        <v>97.515512133841497</v>
      </c>
    </row>
    <row r="377" spans="1:9" ht="25.5" x14ac:dyDescent="0.2">
      <c r="A377" s="11" t="s">
        <v>577</v>
      </c>
      <c r="B377" s="34">
        <v>706</v>
      </c>
      <c r="C377" s="6">
        <v>7</v>
      </c>
      <c r="D377" s="6">
        <v>2</v>
      </c>
      <c r="E377" s="35" t="s">
        <v>576</v>
      </c>
      <c r="F377" s="30"/>
      <c r="G377" s="25">
        <f t="shared" ref="G377:H377" si="151">G378</f>
        <v>1111.5</v>
      </c>
      <c r="H377" s="25">
        <f t="shared" si="151"/>
        <v>1111.5</v>
      </c>
      <c r="I377" s="26">
        <f t="shared" si="149"/>
        <v>100</v>
      </c>
    </row>
    <row r="378" spans="1:9" x14ac:dyDescent="0.2">
      <c r="A378" s="11" t="s">
        <v>564</v>
      </c>
      <c r="B378" s="34">
        <v>706</v>
      </c>
      <c r="C378" s="6">
        <v>7</v>
      </c>
      <c r="D378" s="6">
        <v>2</v>
      </c>
      <c r="E378" s="35" t="s">
        <v>576</v>
      </c>
      <c r="F378" s="30">
        <v>400</v>
      </c>
      <c r="G378" s="25">
        <v>1111.5</v>
      </c>
      <c r="H378" s="25">
        <v>1111.5</v>
      </c>
      <c r="I378" s="26">
        <f t="shared" si="149"/>
        <v>100</v>
      </c>
    </row>
    <row r="379" spans="1:9" ht="25.5" x14ac:dyDescent="0.2">
      <c r="A379" s="11" t="s">
        <v>344</v>
      </c>
      <c r="B379" s="34">
        <v>706</v>
      </c>
      <c r="C379" s="6">
        <v>7</v>
      </c>
      <c r="D379" s="6">
        <v>2</v>
      </c>
      <c r="E379" s="35" t="s">
        <v>343</v>
      </c>
      <c r="F379" s="30">
        <v>0</v>
      </c>
      <c r="G379" s="25">
        <f t="shared" ref="G379:H379" si="152">G380</f>
        <v>220.13</v>
      </c>
      <c r="H379" s="25">
        <f t="shared" si="152"/>
        <v>220.13</v>
      </c>
      <c r="I379" s="26">
        <f t="shared" si="149"/>
        <v>100</v>
      </c>
    </row>
    <row r="380" spans="1:9" x14ac:dyDescent="0.2">
      <c r="A380" s="11" t="s">
        <v>528</v>
      </c>
      <c r="B380" s="34">
        <v>706</v>
      </c>
      <c r="C380" s="6">
        <v>7</v>
      </c>
      <c r="D380" s="6">
        <v>2</v>
      </c>
      <c r="E380" s="35" t="s">
        <v>342</v>
      </c>
      <c r="F380" s="30">
        <v>0</v>
      </c>
      <c r="G380" s="25">
        <f t="shared" ref="G380:H380" si="153">G381+G382</f>
        <v>220.13</v>
      </c>
      <c r="H380" s="25">
        <f t="shared" si="153"/>
        <v>220.13</v>
      </c>
      <c r="I380" s="26">
        <f t="shared" si="149"/>
        <v>100</v>
      </c>
    </row>
    <row r="381" spans="1:9" x14ac:dyDescent="0.2">
      <c r="A381" s="11" t="s">
        <v>3</v>
      </c>
      <c r="B381" s="34">
        <v>706</v>
      </c>
      <c r="C381" s="6">
        <v>7</v>
      </c>
      <c r="D381" s="6">
        <v>2</v>
      </c>
      <c r="E381" s="35" t="s">
        <v>342</v>
      </c>
      <c r="F381" s="30" t="s">
        <v>1</v>
      </c>
      <c r="G381" s="25">
        <v>136.13</v>
      </c>
      <c r="H381" s="25">
        <v>136.13</v>
      </c>
      <c r="I381" s="26">
        <f t="shared" si="149"/>
        <v>100</v>
      </c>
    </row>
    <row r="382" spans="1:9" ht="25.5" x14ac:dyDescent="0.2">
      <c r="A382" s="11" t="s">
        <v>136</v>
      </c>
      <c r="B382" s="34">
        <v>706</v>
      </c>
      <c r="C382" s="6">
        <v>7</v>
      </c>
      <c r="D382" s="6">
        <v>2</v>
      </c>
      <c r="E382" s="35" t="s">
        <v>342</v>
      </c>
      <c r="F382" s="30" t="s">
        <v>135</v>
      </c>
      <c r="G382" s="25">
        <v>84</v>
      </c>
      <c r="H382" s="25">
        <v>84</v>
      </c>
      <c r="I382" s="26">
        <f t="shared" si="149"/>
        <v>100</v>
      </c>
    </row>
    <row r="383" spans="1:9" ht="22.5" x14ac:dyDescent="0.2">
      <c r="A383" s="16" t="s">
        <v>652</v>
      </c>
      <c r="B383" s="34">
        <v>706</v>
      </c>
      <c r="C383" s="6">
        <v>7</v>
      </c>
      <c r="D383" s="6">
        <v>2</v>
      </c>
      <c r="E383" s="35" t="s">
        <v>647</v>
      </c>
      <c r="F383" s="30">
        <v>0</v>
      </c>
      <c r="G383" s="25">
        <f t="shared" ref="G383:H383" si="154">G384</f>
        <v>1571.25</v>
      </c>
      <c r="H383" s="25">
        <f t="shared" si="154"/>
        <v>1571.25</v>
      </c>
      <c r="I383" s="26">
        <f t="shared" si="149"/>
        <v>100</v>
      </c>
    </row>
    <row r="384" spans="1:9" ht="33.75" x14ac:dyDescent="0.2">
      <c r="A384" s="16" t="s">
        <v>653</v>
      </c>
      <c r="B384" s="34">
        <v>706</v>
      </c>
      <c r="C384" s="6">
        <v>7</v>
      </c>
      <c r="D384" s="6">
        <v>2</v>
      </c>
      <c r="E384" s="35" t="s">
        <v>648</v>
      </c>
      <c r="F384" s="30">
        <v>0</v>
      </c>
      <c r="G384" s="25">
        <f t="shared" ref="G384:H384" si="155">G385+G386</f>
        <v>1571.25</v>
      </c>
      <c r="H384" s="25">
        <f t="shared" si="155"/>
        <v>1571.25</v>
      </c>
      <c r="I384" s="26">
        <f t="shared" si="149"/>
        <v>100</v>
      </c>
    </row>
    <row r="385" spans="1:9" x14ac:dyDescent="0.2">
      <c r="A385" s="11" t="s">
        <v>3</v>
      </c>
      <c r="B385" s="34">
        <v>706</v>
      </c>
      <c r="C385" s="6">
        <v>7</v>
      </c>
      <c r="D385" s="6">
        <v>2</v>
      </c>
      <c r="E385" s="35" t="s">
        <v>648</v>
      </c>
      <c r="F385" s="30" t="s">
        <v>1</v>
      </c>
      <c r="G385" s="25">
        <v>603</v>
      </c>
      <c r="H385" s="25">
        <v>603</v>
      </c>
      <c r="I385" s="26">
        <f t="shared" si="149"/>
        <v>100</v>
      </c>
    </row>
    <row r="386" spans="1:9" ht="25.5" x14ac:dyDescent="0.2">
      <c r="A386" s="11" t="s">
        <v>136</v>
      </c>
      <c r="B386" s="34">
        <v>706</v>
      </c>
      <c r="C386" s="6">
        <v>7</v>
      </c>
      <c r="D386" s="6">
        <v>2</v>
      </c>
      <c r="E386" s="35" t="s">
        <v>648</v>
      </c>
      <c r="F386" s="30" t="s">
        <v>135</v>
      </c>
      <c r="G386" s="25">
        <v>968.25</v>
      </c>
      <c r="H386" s="25">
        <v>968.25</v>
      </c>
      <c r="I386" s="26">
        <f t="shared" si="149"/>
        <v>100</v>
      </c>
    </row>
    <row r="387" spans="1:9" x14ac:dyDescent="0.2">
      <c r="A387" s="11" t="s">
        <v>341</v>
      </c>
      <c r="B387" s="34">
        <v>706</v>
      </c>
      <c r="C387" s="6">
        <v>7</v>
      </c>
      <c r="D387" s="6">
        <v>2</v>
      </c>
      <c r="E387" s="35" t="s">
        <v>340</v>
      </c>
      <c r="F387" s="30">
        <v>0</v>
      </c>
      <c r="G387" s="25">
        <f t="shared" ref="G387:H387" si="156">G388</f>
        <v>11833.94</v>
      </c>
      <c r="H387" s="25">
        <f t="shared" si="156"/>
        <v>11586.08</v>
      </c>
      <c r="I387" s="26">
        <f t="shared" si="149"/>
        <v>97.905515829892664</v>
      </c>
    </row>
    <row r="388" spans="1:9" ht="51" x14ac:dyDescent="0.2">
      <c r="A388" s="11" t="s">
        <v>339</v>
      </c>
      <c r="B388" s="34">
        <v>706</v>
      </c>
      <c r="C388" s="6">
        <v>7</v>
      </c>
      <c r="D388" s="6">
        <v>2</v>
      </c>
      <c r="E388" s="35" t="s">
        <v>338</v>
      </c>
      <c r="F388" s="30">
        <v>0</v>
      </c>
      <c r="G388" s="25">
        <f t="shared" ref="G388:H388" si="157">G389+G390+G391</f>
        <v>11833.94</v>
      </c>
      <c r="H388" s="25">
        <f t="shared" si="157"/>
        <v>11586.08</v>
      </c>
      <c r="I388" s="26">
        <f t="shared" si="149"/>
        <v>97.905515829892664</v>
      </c>
    </row>
    <row r="389" spans="1:9" ht="38.25" x14ac:dyDescent="0.2">
      <c r="A389" s="11" t="s">
        <v>55</v>
      </c>
      <c r="B389" s="34">
        <v>706</v>
      </c>
      <c r="C389" s="6">
        <v>7</v>
      </c>
      <c r="D389" s="6">
        <v>2</v>
      </c>
      <c r="E389" s="35" t="s">
        <v>338</v>
      </c>
      <c r="F389" s="30" t="s">
        <v>54</v>
      </c>
      <c r="G389" s="25">
        <v>2918.12</v>
      </c>
      <c r="H389" s="25">
        <v>2918.12</v>
      </c>
      <c r="I389" s="26">
        <f t="shared" si="149"/>
        <v>100</v>
      </c>
    </row>
    <row r="390" spans="1:9" x14ac:dyDescent="0.2">
      <c r="A390" s="11" t="s">
        <v>3</v>
      </c>
      <c r="B390" s="34">
        <v>706</v>
      </c>
      <c r="C390" s="6">
        <v>7</v>
      </c>
      <c r="D390" s="6">
        <v>2</v>
      </c>
      <c r="E390" s="35" t="s">
        <v>338</v>
      </c>
      <c r="F390" s="30" t="s">
        <v>1</v>
      </c>
      <c r="G390" s="25">
        <v>1890.64</v>
      </c>
      <c r="H390" s="25">
        <v>1890.49</v>
      </c>
      <c r="I390" s="26">
        <f t="shared" si="149"/>
        <v>99.9920661786485</v>
      </c>
    </row>
    <row r="391" spans="1:9" ht="25.5" x14ac:dyDescent="0.2">
      <c r="A391" s="11" t="s">
        <v>136</v>
      </c>
      <c r="B391" s="34">
        <v>706</v>
      </c>
      <c r="C391" s="6">
        <v>7</v>
      </c>
      <c r="D391" s="6">
        <v>2</v>
      </c>
      <c r="E391" s="35" t="s">
        <v>338</v>
      </c>
      <c r="F391" s="30" t="s">
        <v>135</v>
      </c>
      <c r="G391" s="25">
        <v>7025.18</v>
      </c>
      <c r="H391" s="25">
        <v>6777.47</v>
      </c>
      <c r="I391" s="26">
        <f t="shared" si="149"/>
        <v>96.473969350251522</v>
      </c>
    </row>
    <row r="392" spans="1:9" x14ac:dyDescent="0.2">
      <c r="A392" s="11" t="s">
        <v>337</v>
      </c>
      <c r="B392" s="34">
        <v>706</v>
      </c>
      <c r="C392" s="6">
        <v>7</v>
      </c>
      <c r="D392" s="6">
        <v>2</v>
      </c>
      <c r="E392" s="35" t="s">
        <v>336</v>
      </c>
      <c r="F392" s="30">
        <v>0</v>
      </c>
      <c r="G392" s="25">
        <f t="shared" ref="G392:H393" si="158">G393</f>
        <v>1447.37</v>
      </c>
      <c r="H392" s="25">
        <f t="shared" si="158"/>
        <v>1447.37</v>
      </c>
      <c r="I392" s="26">
        <f t="shared" si="149"/>
        <v>100</v>
      </c>
    </row>
    <row r="393" spans="1:9" ht="25.5" x14ac:dyDescent="0.2">
      <c r="A393" s="11" t="s">
        <v>335</v>
      </c>
      <c r="B393" s="34">
        <v>706</v>
      </c>
      <c r="C393" s="6">
        <v>7</v>
      </c>
      <c r="D393" s="6">
        <v>2</v>
      </c>
      <c r="E393" s="35" t="s">
        <v>334</v>
      </c>
      <c r="F393" s="30">
        <v>0</v>
      </c>
      <c r="G393" s="25">
        <f t="shared" si="158"/>
        <v>1447.37</v>
      </c>
      <c r="H393" s="25">
        <f t="shared" si="158"/>
        <v>1447.37</v>
      </c>
      <c r="I393" s="26">
        <f t="shared" si="149"/>
        <v>100</v>
      </c>
    </row>
    <row r="394" spans="1:9" x14ac:dyDescent="0.2">
      <c r="A394" s="11" t="s">
        <v>3</v>
      </c>
      <c r="B394" s="34">
        <v>706</v>
      </c>
      <c r="C394" s="6">
        <v>7</v>
      </c>
      <c r="D394" s="6">
        <v>2</v>
      </c>
      <c r="E394" s="35" t="s">
        <v>334</v>
      </c>
      <c r="F394" s="30" t="s">
        <v>1</v>
      </c>
      <c r="G394" s="25">
        <v>1447.37</v>
      </c>
      <c r="H394" s="25">
        <v>1447.37</v>
      </c>
      <c r="I394" s="26">
        <f t="shared" si="149"/>
        <v>100</v>
      </c>
    </row>
    <row r="395" spans="1:9" ht="25.5" x14ac:dyDescent="0.2">
      <c r="A395" s="11" t="s">
        <v>654</v>
      </c>
      <c r="B395" s="34">
        <v>706</v>
      </c>
      <c r="C395" s="6">
        <v>7</v>
      </c>
      <c r="D395" s="6">
        <v>2</v>
      </c>
      <c r="E395" s="35" t="s">
        <v>655</v>
      </c>
      <c r="F395" s="30">
        <v>0</v>
      </c>
      <c r="G395" s="25">
        <f t="shared" ref="G395:H395" si="159">G396</f>
        <v>990.47</v>
      </c>
      <c r="H395" s="25">
        <f t="shared" si="159"/>
        <v>990.39</v>
      </c>
      <c r="I395" s="26">
        <f t="shared" ref="I395:I398" si="160">H395/G395*100</f>
        <v>99.991923026441981</v>
      </c>
    </row>
    <row r="396" spans="1:9" ht="38.25" x14ac:dyDescent="0.2">
      <c r="A396" s="11" t="s">
        <v>657</v>
      </c>
      <c r="B396" s="34">
        <v>706</v>
      </c>
      <c r="C396" s="6">
        <v>7</v>
      </c>
      <c r="D396" s="6">
        <v>2</v>
      </c>
      <c r="E396" s="35" t="s">
        <v>656</v>
      </c>
      <c r="F396" s="30">
        <v>0</v>
      </c>
      <c r="G396" s="25">
        <f t="shared" ref="G396:H396" si="161">G397+G398</f>
        <v>990.47</v>
      </c>
      <c r="H396" s="25">
        <f t="shared" si="161"/>
        <v>990.39</v>
      </c>
      <c r="I396" s="26">
        <f t="shared" si="160"/>
        <v>99.991923026441981</v>
      </c>
    </row>
    <row r="397" spans="1:9" ht="38.25" x14ac:dyDescent="0.2">
      <c r="A397" s="11" t="s">
        <v>55</v>
      </c>
      <c r="B397" s="34">
        <v>706</v>
      </c>
      <c r="C397" s="6">
        <v>7</v>
      </c>
      <c r="D397" s="6">
        <v>2</v>
      </c>
      <c r="E397" s="35" t="s">
        <v>656</v>
      </c>
      <c r="F397" s="30">
        <v>100</v>
      </c>
      <c r="G397" s="25">
        <v>495.24</v>
      </c>
      <c r="H397" s="25">
        <v>495.15</v>
      </c>
      <c r="I397" s="26">
        <f t="shared" si="160"/>
        <v>99.981826992973097</v>
      </c>
    </row>
    <row r="398" spans="1:9" ht="25.5" x14ac:dyDescent="0.2">
      <c r="A398" s="11" t="s">
        <v>136</v>
      </c>
      <c r="B398" s="34">
        <v>706</v>
      </c>
      <c r="C398" s="6">
        <v>7</v>
      </c>
      <c r="D398" s="6">
        <v>2</v>
      </c>
      <c r="E398" s="35" t="s">
        <v>656</v>
      </c>
      <c r="F398" s="30">
        <v>600</v>
      </c>
      <c r="G398" s="25">
        <v>495.23</v>
      </c>
      <c r="H398" s="25">
        <v>495.24</v>
      </c>
      <c r="I398" s="26">
        <f t="shared" si="160"/>
        <v>100.00201926377643</v>
      </c>
    </row>
    <row r="399" spans="1:9" ht="38.25" x14ac:dyDescent="0.2">
      <c r="A399" s="11" t="s">
        <v>292</v>
      </c>
      <c r="B399" s="34">
        <v>706</v>
      </c>
      <c r="C399" s="6">
        <v>7</v>
      </c>
      <c r="D399" s="6">
        <v>2</v>
      </c>
      <c r="E399" s="35" t="s">
        <v>291</v>
      </c>
      <c r="F399" s="30">
        <v>0</v>
      </c>
      <c r="G399" s="25">
        <f t="shared" ref="G399:H401" si="162">G400</f>
        <v>100</v>
      </c>
      <c r="H399" s="25">
        <f t="shared" si="162"/>
        <v>100</v>
      </c>
      <c r="I399" s="26">
        <f t="shared" si="149"/>
        <v>100</v>
      </c>
    </row>
    <row r="400" spans="1:9" x14ac:dyDescent="0.2">
      <c r="A400" s="11" t="s">
        <v>333</v>
      </c>
      <c r="B400" s="34">
        <v>706</v>
      </c>
      <c r="C400" s="6">
        <v>7</v>
      </c>
      <c r="D400" s="6">
        <v>2</v>
      </c>
      <c r="E400" s="35" t="s">
        <v>332</v>
      </c>
      <c r="F400" s="30">
        <v>0</v>
      </c>
      <c r="G400" s="25">
        <f t="shared" si="162"/>
        <v>100</v>
      </c>
      <c r="H400" s="25">
        <f t="shared" si="162"/>
        <v>100</v>
      </c>
      <c r="I400" s="26">
        <f t="shared" si="149"/>
        <v>100</v>
      </c>
    </row>
    <row r="401" spans="1:9" x14ac:dyDescent="0.2">
      <c r="A401" s="11" t="s">
        <v>331</v>
      </c>
      <c r="B401" s="34">
        <v>706</v>
      </c>
      <c r="C401" s="6">
        <v>7</v>
      </c>
      <c r="D401" s="6">
        <v>2</v>
      </c>
      <c r="E401" s="35" t="s">
        <v>330</v>
      </c>
      <c r="F401" s="30">
        <v>0</v>
      </c>
      <c r="G401" s="25">
        <f t="shared" si="162"/>
        <v>100</v>
      </c>
      <c r="H401" s="25">
        <f t="shared" si="162"/>
        <v>100</v>
      </c>
      <c r="I401" s="26">
        <f t="shared" si="149"/>
        <v>100</v>
      </c>
    </row>
    <row r="402" spans="1:9" x14ac:dyDescent="0.2">
      <c r="A402" s="11" t="s">
        <v>42</v>
      </c>
      <c r="B402" s="34">
        <v>706</v>
      </c>
      <c r="C402" s="6">
        <v>7</v>
      </c>
      <c r="D402" s="6">
        <v>2</v>
      </c>
      <c r="E402" s="35" t="s">
        <v>330</v>
      </c>
      <c r="F402" s="30" t="s">
        <v>41</v>
      </c>
      <c r="G402" s="25">
        <v>100</v>
      </c>
      <c r="H402" s="25">
        <v>100</v>
      </c>
      <c r="I402" s="26">
        <f t="shared" si="149"/>
        <v>100</v>
      </c>
    </row>
    <row r="403" spans="1:9" ht="25.5" x14ac:dyDescent="0.2">
      <c r="A403" s="11" t="s">
        <v>88</v>
      </c>
      <c r="B403" s="34">
        <v>706</v>
      </c>
      <c r="C403" s="6">
        <v>7</v>
      </c>
      <c r="D403" s="6">
        <v>2</v>
      </c>
      <c r="E403" s="35" t="s">
        <v>87</v>
      </c>
      <c r="F403" s="30">
        <v>0</v>
      </c>
      <c r="G403" s="25">
        <f t="shared" ref="G403:H403" si="163">G414+G404</f>
        <v>9712.11</v>
      </c>
      <c r="H403" s="25">
        <f t="shared" si="163"/>
        <v>9470.1</v>
      </c>
      <c r="I403" s="26">
        <f t="shared" si="149"/>
        <v>97.508162489922384</v>
      </c>
    </row>
    <row r="404" spans="1:9" ht="25.5" x14ac:dyDescent="0.2">
      <c r="A404" s="11" t="s">
        <v>520</v>
      </c>
      <c r="B404" s="34">
        <v>706</v>
      </c>
      <c r="C404" s="6">
        <v>7</v>
      </c>
      <c r="D404" s="6">
        <v>2</v>
      </c>
      <c r="E404" s="35" t="s">
        <v>297</v>
      </c>
      <c r="F404" s="30"/>
      <c r="G404" s="25">
        <f t="shared" ref="G404:H404" si="164">G405+G408</f>
        <v>9534.26</v>
      </c>
      <c r="H404" s="25">
        <f t="shared" si="164"/>
        <v>9292.61</v>
      </c>
      <c r="I404" s="26">
        <f t="shared" si="149"/>
        <v>97.46545615496116</v>
      </c>
    </row>
    <row r="405" spans="1:9" ht="25.5" x14ac:dyDescent="0.2">
      <c r="A405" s="11" t="s">
        <v>481</v>
      </c>
      <c r="B405" s="34">
        <v>706</v>
      </c>
      <c r="C405" s="6">
        <v>7</v>
      </c>
      <c r="D405" s="6">
        <v>2</v>
      </c>
      <c r="E405" s="35" t="s">
        <v>328</v>
      </c>
      <c r="F405" s="30"/>
      <c r="G405" s="25">
        <f t="shared" ref="G405:H406" si="165">G406</f>
        <v>4824.78</v>
      </c>
      <c r="H405" s="25">
        <f t="shared" si="165"/>
        <v>4586.6499999999996</v>
      </c>
      <c r="I405" s="26">
        <f t="shared" si="149"/>
        <v>95.064438171274119</v>
      </c>
    </row>
    <row r="406" spans="1:9" ht="25.5" x14ac:dyDescent="0.2">
      <c r="A406" s="11" t="s">
        <v>606</v>
      </c>
      <c r="B406" s="34">
        <v>706</v>
      </c>
      <c r="C406" s="6">
        <v>7</v>
      </c>
      <c r="D406" s="6">
        <v>2</v>
      </c>
      <c r="E406" s="35" t="s">
        <v>605</v>
      </c>
      <c r="F406" s="30"/>
      <c r="G406" s="25">
        <f t="shared" si="165"/>
        <v>4824.78</v>
      </c>
      <c r="H406" s="25">
        <f t="shared" si="165"/>
        <v>4586.6499999999996</v>
      </c>
      <c r="I406" s="26">
        <f t="shared" si="149"/>
        <v>95.064438171274119</v>
      </c>
    </row>
    <row r="407" spans="1:9" ht="25.5" x14ac:dyDescent="0.2">
      <c r="A407" s="11" t="s">
        <v>136</v>
      </c>
      <c r="B407" s="34">
        <v>706</v>
      </c>
      <c r="C407" s="6">
        <v>7</v>
      </c>
      <c r="D407" s="6">
        <v>2</v>
      </c>
      <c r="E407" s="35" t="s">
        <v>605</v>
      </c>
      <c r="F407" s="30">
        <v>600</v>
      </c>
      <c r="G407" s="25">
        <v>4824.78</v>
      </c>
      <c r="H407" s="25">
        <v>4586.6499999999996</v>
      </c>
      <c r="I407" s="26">
        <f t="shared" si="149"/>
        <v>95.064438171274119</v>
      </c>
    </row>
    <row r="408" spans="1:9" x14ac:dyDescent="0.2">
      <c r="A408" s="11" t="s">
        <v>561</v>
      </c>
      <c r="B408" s="34">
        <v>706</v>
      </c>
      <c r="C408" s="6">
        <v>7</v>
      </c>
      <c r="D408" s="6">
        <v>2</v>
      </c>
      <c r="E408" s="35" t="s">
        <v>295</v>
      </c>
      <c r="F408" s="30"/>
      <c r="G408" s="25">
        <f t="shared" ref="G408:H408" si="166">G409+G412</f>
        <v>4709.4800000000005</v>
      </c>
      <c r="H408" s="25">
        <f t="shared" si="166"/>
        <v>4705.96</v>
      </c>
      <c r="I408" s="26">
        <f t="shared" si="149"/>
        <v>99.925257140915761</v>
      </c>
    </row>
    <row r="409" spans="1:9" x14ac:dyDescent="0.2">
      <c r="A409" s="11" t="s">
        <v>629</v>
      </c>
      <c r="B409" s="34">
        <v>706</v>
      </c>
      <c r="C409" s="6">
        <v>7</v>
      </c>
      <c r="D409" s="6">
        <v>2</v>
      </c>
      <c r="E409" s="35" t="s">
        <v>628</v>
      </c>
      <c r="F409" s="30"/>
      <c r="G409" s="25">
        <f t="shared" ref="G409:H409" si="167">G411+G410</f>
        <v>4562.68</v>
      </c>
      <c r="H409" s="25">
        <f t="shared" si="167"/>
        <v>4559.16</v>
      </c>
      <c r="I409" s="26">
        <f t="shared" si="149"/>
        <v>99.922852358701448</v>
      </c>
    </row>
    <row r="410" spans="1:9" x14ac:dyDescent="0.2">
      <c r="A410" s="11" t="s">
        <v>3</v>
      </c>
      <c r="B410" s="34">
        <v>706</v>
      </c>
      <c r="C410" s="6">
        <v>7</v>
      </c>
      <c r="D410" s="6">
        <v>2</v>
      </c>
      <c r="E410" s="35" t="s">
        <v>628</v>
      </c>
      <c r="F410" s="30">
        <v>200</v>
      </c>
      <c r="G410" s="25">
        <v>2437.2600000000002</v>
      </c>
      <c r="H410" s="25">
        <v>2436.84</v>
      </c>
      <c r="I410" s="26">
        <f t="shared" si="149"/>
        <v>99.982767534034124</v>
      </c>
    </row>
    <row r="411" spans="1:9" ht="25.5" x14ac:dyDescent="0.2">
      <c r="A411" s="11" t="s">
        <v>136</v>
      </c>
      <c r="B411" s="34">
        <v>706</v>
      </c>
      <c r="C411" s="6">
        <v>7</v>
      </c>
      <c r="D411" s="6">
        <v>2</v>
      </c>
      <c r="E411" s="35" t="s">
        <v>628</v>
      </c>
      <c r="F411" s="30">
        <v>600</v>
      </c>
      <c r="G411" s="25">
        <v>2125.42</v>
      </c>
      <c r="H411" s="25">
        <v>2122.3200000000002</v>
      </c>
      <c r="I411" s="26">
        <f t="shared" si="149"/>
        <v>99.854146474579139</v>
      </c>
    </row>
    <row r="412" spans="1:9" x14ac:dyDescent="0.2">
      <c r="A412" s="8" t="s">
        <v>521</v>
      </c>
      <c r="B412" s="34">
        <v>706</v>
      </c>
      <c r="C412" s="6">
        <v>7</v>
      </c>
      <c r="D412" s="6">
        <v>2</v>
      </c>
      <c r="E412" s="35" t="s">
        <v>519</v>
      </c>
      <c r="F412" s="30"/>
      <c r="G412" s="25">
        <f t="shared" ref="G412:H412" si="168">G413</f>
        <v>146.80000000000001</v>
      </c>
      <c r="H412" s="25">
        <f t="shared" si="168"/>
        <v>146.80000000000001</v>
      </c>
      <c r="I412" s="26">
        <f t="shared" si="149"/>
        <v>100</v>
      </c>
    </row>
    <row r="413" spans="1:9" ht="25.5" x14ac:dyDescent="0.2">
      <c r="A413" s="11" t="s">
        <v>136</v>
      </c>
      <c r="B413" s="34">
        <v>706</v>
      </c>
      <c r="C413" s="6">
        <v>7</v>
      </c>
      <c r="D413" s="6">
        <v>2</v>
      </c>
      <c r="E413" s="35" t="s">
        <v>519</v>
      </c>
      <c r="F413" s="30">
        <v>600</v>
      </c>
      <c r="G413" s="25">
        <v>146.80000000000001</v>
      </c>
      <c r="H413" s="25">
        <v>146.80000000000001</v>
      </c>
      <c r="I413" s="26">
        <f t="shared" si="149"/>
        <v>100</v>
      </c>
    </row>
    <row r="414" spans="1:9" ht="38.25" x14ac:dyDescent="0.2">
      <c r="A414" s="7" t="s">
        <v>298</v>
      </c>
      <c r="B414" s="34">
        <v>706</v>
      </c>
      <c r="C414" s="6">
        <v>7</v>
      </c>
      <c r="D414" s="6">
        <v>2</v>
      </c>
      <c r="E414" s="35" t="s">
        <v>531</v>
      </c>
      <c r="F414" s="30"/>
      <c r="G414" s="25">
        <f t="shared" ref="G414:H415" si="169">G415</f>
        <v>177.85</v>
      </c>
      <c r="H414" s="25">
        <f t="shared" si="169"/>
        <v>177.49</v>
      </c>
      <c r="I414" s="26">
        <f t="shared" si="149"/>
        <v>99.797582232218176</v>
      </c>
    </row>
    <row r="415" spans="1:9" ht="25.5" x14ac:dyDescent="0.2">
      <c r="A415" s="9" t="s">
        <v>329</v>
      </c>
      <c r="B415" s="34">
        <v>706</v>
      </c>
      <c r="C415" s="6">
        <v>7</v>
      </c>
      <c r="D415" s="6">
        <v>2</v>
      </c>
      <c r="E415" s="35" t="s">
        <v>530</v>
      </c>
      <c r="F415" s="30"/>
      <c r="G415" s="25">
        <f t="shared" si="169"/>
        <v>177.85</v>
      </c>
      <c r="H415" s="25">
        <f t="shared" si="169"/>
        <v>177.49</v>
      </c>
      <c r="I415" s="26">
        <f t="shared" si="149"/>
        <v>99.797582232218176</v>
      </c>
    </row>
    <row r="416" spans="1:9" ht="25.5" x14ac:dyDescent="0.2">
      <c r="A416" s="9" t="s">
        <v>532</v>
      </c>
      <c r="B416" s="34">
        <v>706</v>
      </c>
      <c r="C416" s="6">
        <v>7</v>
      </c>
      <c r="D416" s="6">
        <v>2</v>
      </c>
      <c r="E416" s="35" t="s">
        <v>529</v>
      </c>
      <c r="F416" s="30"/>
      <c r="G416" s="25">
        <f t="shared" ref="G416:H416" si="170">G417+G418</f>
        <v>177.85</v>
      </c>
      <c r="H416" s="25">
        <f t="shared" si="170"/>
        <v>177.49</v>
      </c>
      <c r="I416" s="26">
        <f t="shared" si="149"/>
        <v>99.797582232218176</v>
      </c>
    </row>
    <row r="417" spans="1:9" ht="38.25" x14ac:dyDescent="0.2">
      <c r="A417" s="11" t="s">
        <v>55</v>
      </c>
      <c r="B417" s="34">
        <v>706</v>
      </c>
      <c r="C417" s="6">
        <v>7</v>
      </c>
      <c r="D417" s="6">
        <v>2</v>
      </c>
      <c r="E417" s="35" t="s">
        <v>529</v>
      </c>
      <c r="F417" s="30">
        <v>100</v>
      </c>
      <c r="G417" s="25">
        <v>55.61</v>
      </c>
      <c r="H417" s="25">
        <v>55.45</v>
      </c>
      <c r="I417" s="26">
        <f t="shared" si="149"/>
        <v>99.712281963675608</v>
      </c>
    </row>
    <row r="418" spans="1:9" ht="25.5" x14ac:dyDescent="0.2">
      <c r="A418" s="11" t="s">
        <v>136</v>
      </c>
      <c r="B418" s="34">
        <v>706</v>
      </c>
      <c r="C418" s="6">
        <v>7</v>
      </c>
      <c r="D418" s="6">
        <v>2</v>
      </c>
      <c r="E418" s="35" t="s">
        <v>529</v>
      </c>
      <c r="F418" s="30" t="s">
        <v>135</v>
      </c>
      <c r="G418" s="25">
        <v>122.24</v>
      </c>
      <c r="H418" s="25">
        <v>122.04</v>
      </c>
      <c r="I418" s="26">
        <f t="shared" si="149"/>
        <v>99.836387434554979</v>
      </c>
    </row>
    <row r="419" spans="1:9" ht="25.5" x14ac:dyDescent="0.2">
      <c r="A419" s="11" t="s">
        <v>8</v>
      </c>
      <c r="B419" s="34">
        <v>706</v>
      </c>
      <c r="C419" s="6">
        <v>7</v>
      </c>
      <c r="D419" s="6">
        <v>2</v>
      </c>
      <c r="E419" s="35" t="s">
        <v>7</v>
      </c>
      <c r="F419" s="30"/>
      <c r="G419" s="25">
        <f t="shared" ref="G419:H419" si="171">G420</f>
        <v>7069.12</v>
      </c>
      <c r="H419" s="25">
        <f t="shared" si="171"/>
        <v>6977.6600000000008</v>
      </c>
      <c r="I419" s="26">
        <f t="shared" si="149"/>
        <v>98.706203883934649</v>
      </c>
    </row>
    <row r="420" spans="1:9" x14ac:dyDescent="0.2">
      <c r="A420" s="11" t="s">
        <v>6</v>
      </c>
      <c r="B420" s="34">
        <v>706</v>
      </c>
      <c r="C420" s="6">
        <v>7</v>
      </c>
      <c r="D420" s="6">
        <v>2</v>
      </c>
      <c r="E420" s="35" t="s">
        <v>5</v>
      </c>
      <c r="F420" s="30"/>
      <c r="G420" s="25">
        <f t="shared" ref="G420:H420" si="172">G424+G421</f>
        <v>7069.12</v>
      </c>
      <c r="H420" s="25">
        <f t="shared" si="172"/>
        <v>6977.6600000000008</v>
      </c>
      <c r="I420" s="26">
        <f t="shared" si="149"/>
        <v>98.706203883934649</v>
      </c>
    </row>
    <row r="421" spans="1:9" ht="25.5" x14ac:dyDescent="0.2">
      <c r="A421" s="11" t="s">
        <v>4</v>
      </c>
      <c r="B421" s="34">
        <v>706</v>
      </c>
      <c r="C421" s="6">
        <v>7</v>
      </c>
      <c r="D421" s="6">
        <v>2</v>
      </c>
      <c r="E421" s="35" t="s">
        <v>2</v>
      </c>
      <c r="F421" s="30"/>
      <c r="G421" s="25">
        <f t="shared" ref="G421:H421" si="173">G422+G423</f>
        <v>6259.49</v>
      </c>
      <c r="H421" s="25">
        <f t="shared" si="173"/>
        <v>6188.4500000000007</v>
      </c>
      <c r="I421" s="26">
        <f t="shared" si="149"/>
        <v>98.865083257581702</v>
      </c>
    </row>
    <row r="422" spans="1:9" x14ac:dyDescent="0.2">
      <c r="A422" s="11" t="s">
        <v>3</v>
      </c>
      <c r="B422" s="34">
        <v>706</v>
      </c>
      <c r="C422" s="6">
        <v>7</v>
      </c>
      <c r="D422" s="6">
        <v>2</v>
      </c>
      <c r="E422" s="35" t="s">
        <v>2</v>
      </c>
      <c r="F422" s="30" t="s">
        <v>1</v>
      </c>
      <c r="G422" s="25">
        <v>3160.21</v>
      </c>
      <c r="H422" s="25">
        <v>3089.17</v>
      </c>
      <c r="I422" s="26">
        <f t="shared" si="149"/>
        <v>97.752048123384199</v>
      </c>
    </row>
    <row r="423" spans="1:9" ht="25.5" x14ac:dyDescent="0.2">
      <c r="A423" s="11" t="s">
        <v>136</v>
      </c>
      <c r="B423" s="34">
        <v>706</v>
      </c>
      <c r="C423" s="6">
        <v>7</v>
      </c>
      <c r="D423" s="6">
        <v>2</v>
      </c>
      <c r="E423" s="35" t="s">
        <v>2</v>
      </c>
      <c r="F423" s="30" t="s">
        <v>135</v>
      </c>
      <c r="G423" s="25">
        <v>3099.28</v>
      </c>
      <c r="H423" s="25">
        <v>3099.28</v>
      </c>
      <c r="I423" s="26">
        <f t="shared" si="149"/>
        <v>100</v>
      </c>
    </row>
    <row r="424" spans="1:9" ht="25.5" x14ac:dyDescent="0.2">
      <c r="A424" s="11" t="s">
        <v>48</v>
      </c>
      <c r="B424" s="34">
        <v>706</v>
      </c>
      <c r="C424" s="6">
        <v>7</v>
      </c>
      <c r="D424" s="6">
        <v>2</v>
      </c>
      <c r="E424" s="35" t="s">
        <v>47</v>
      </c>
      <c r="F424" s="30"/>
      <c r="G424" s="25">
        <f t="shared" ref="G424:H424" si="174">G425+G426</f>
        <v>809.63</v>
      </c>
      <c r="H424" s="25">
        <f t="shared" si="174"/>
        <v>789.21</v>
      </c>
      <c r="I424" s="26">
        <f t="shared" si="149"/>
        <v>97.477860257154504</v>
      </c>
    </row>
    <row r="425" spans="1:9" x14ac:dyDescent="0.2">
      <c r="A425" s="11" t="s">
        <v>42</v>
      </c>
      <c r="B425" s="34">
        <v>706</v>
      </c>
      <c r="C425" s="6">
        <v>7</v>
      </c>
      <c r="D425" s="6">
        <v>2</v>
      </c>
      <c r="E425" s="35" t="s">
        <v>47</v>
      </c>
      <c r="F425" s="30">
        <v>300</v>
      </c>
      <c r="G425" s="25">
        <v>401.85</v>
      </c>
      <c r="H425" s="25">
        <v>394.5</v>
      </c>
      <c r="I425" s="26">
        <f t="shared" si="149"/>
        <v>98.170959313176553</v>
      </c>
    </row>
    <row r="426" spans="1:9" ht="25.5" x14ac:dyDescent="0.2">
      <c r="A426" s="11" t="s">
        <v>136</v>
      </c>
      <c r="B426" s="34">
        <v>706</v>
      </c>
      <c r="C426" s="6">
        <v>7</v>
      </c>
      <c r="D426" s="6">
        <v>2</v>
      </c>
      <c r="E426" s="35" t="s">
        <v>47</v>
      </c>
      <c r="F426" s="30">
        <v>600</v>
      </c>
      <c r="G426" s="25">
        <v>407.78</v>
      </c>
      <c r="H426" s="25">
        <v>394.71</v>
      </c>
      <c r="I426" s="26">
        <f t="shared" si="149"/>
        <v>96.794840355093442</v>
      </c>
    </row>
    <row r="427" spans="1:9" x14ac:dyDescent="0.2">
      <c r="A427" s="11" t="s">
        <v>144</v>
      </c>
      <c r="B427" s="34">
        <v>706</v>
      </c>
      <c r="C427" s="6">
        <v>7</v>
      </c>
      <c r="D427" s="6">
        <v>3</v>
      </c>
      <c r="E427" s="35" t="s">
        <v>0</v>
      </c>
      <c r="F427" s="30">
        <v>0</v>
      </c>
      <c r="G427" s="25">
        <f>G428+G457</f>
        <v>20433.339999999997</v>
      </c>
      <c r="H427" s="25">
        <f>H428+H457</f>
        <v>19932.190000000002</v>
      </c>
      <c r="I427" s="26">
        <f t="shared" si="149"/>
        <v>97.547390686006324</v>
      </c>
    </row>
    <row r="428" spans="1:9" ht="25.5" x14ac:dyDescent="0.2">
      <c r="A428" s="11" t="s">
        <v>274</v>
      </c>
      <c r="B428" s="34">
        <v>706</v>
      </c>
      <c r="C428" s="6">
        <v>7</v>
      </c>
      <c r="D428" s="6">
        <v>3</v>
      </c>
      <c r="E428" s="35" t="s">
        <v>273</v>
      </c>
      <c r="F428" s="30">
        <v>0</v>
      </c>
      <c r="G428" s="25">
        <f t="shared" ref="G428:H428" si="175">G429</f>
        <v>20147.439999999995</v>
      </c>
      <c r="H428" s="25">
        <f t="shared" si="175"/>
        <v>19747.190000000002</v>
      </c>
      <c r="I428" s="26">
        <f t="shared" si="149"/>
        <v>98.013395250215453</v>
      </c>
    </row>
    <row r="429" spans="1:9" x14ac:dyDescent="0.2">
      <c r="A429" s="11" t="s">
        <v>315</v>
      </c>
      <c r="B429" s="34">
        <v>706</v>
      </c>
      <c r="C429" s="6">
        <v>7</v>
      </c>
      <c r="D429" s="6">
        <v>3</v>
      </c>
      <c r="E429" s="35" t="s">
        <v>314</v>
      </c>
      <c r="F429" s="30">
        <v>0</v>
      </c>
      <c r="G429" s="25">
        <f>G430+G452</f>
        <v>20147.439999999995</v>
      </c>
      <c r="H429" s="25">
        <f>H430+H452</f>
        <v>19747.190000000002</v>
      </c>
      <c r="I429" s="26">
        <f t="shared" si="149"/>
        <v>98.013395250215453</v>
      </c>
    </row>
    <row r="430" spans="1:9" ht="25.5" x14ac:dyDescent="0.2">
      <c r="A430" s="11" t="s">
        <v>327</v>
      </c>
      <c r="B430" s="34">
        <v>706</v>
      </c>
      <c r="C430" s="6">
        <v>7</v>
      </c>
      <c r="D430" s="6">
        <v>3</v>
      </c>
      <c r="E430" s="35" t="s">
        <v>326</v>
      </c>
      <c r="F430" s="30">
        <v>0</v>
      </c>
      <c r="G430" s="25">
        <f t="shared" ref="G430:H430" si="176">G431+G436+G439+G442+G445</f>
        <v>18901.509999999995</v>
      </c>
      <c r="H430" s="25">
        <f t="shared" si="176"/>
        <v>18552.61</v>
      </c>
      <c r="I430" s="26">
        <f t="shared" si="149"/>
        <v>98.154115729378262</v>
      </c>
    </row>
    <row r="431" spans="1:9" x14ac:dyDescent="0.2">
      <c r="A431" s="11" t="s">
        <v>137</v>
      </c>
      <c r="B431" s="34">
        <v>706</v>
      </c>
      <c r="C431" s="6">
        <v>7</v>
      </c>
      <c r="D431" s="6">
        <v>3</v>
      </c>
      <c r="E431" s="35" t="s">
        <v>325</v>
      </c>
      <c r="F431" s="30">
        <v>0</v>
      </c>
      <c r="G431" s="25">
        <f t="shared" ref="G431:H431" si="177">G432+G433+G434+G435</f>
        <v>17677.84</v>
      </c>
      <c r="H431" s="25">
        <f t="shared" si="177"/>
        <v>17524.16</v>
      </c>
      <c r="I431" s="26">
        <f t="shared" si="149"/>
        <v>99.130663022179178</v>
      </c>
    </row>
    <row r="432" spans="1:9" ht="38.25" x14ac:dyDescent="0.2">
      <c r="A432" s="11" t="s">
        <v>55</v>
      </c>
      <c r="B432" s="34">
        <v>706</v>
      </c>
      <c r="C432" s="6">
        <v>7</v>
      </c>
      <c r="D432" s="6">
        <v>3</v>
      </c>
      <c r="E432" s="35" t="s">
        <v>325</v>
      </c>
      <c r="F432" s="30" t="s">
        <v>54</v>
      </c>
      <c r="G432" s="25">
        <v>2334.33</v>
      </c>
      <c r="H432" s="25">
        <v>2334.33</v>
      </c>
      <c r="I432" s="26">
        <f t="shared" si="149"/>
        <v>100</v>
      </c>
    </row>
    <row r="433" spans="1:9" x14ac:dyDescent="0.2">
      <c r="A433" s="11" t="s">
        <v>3</v>
      </c>
      <c r="B433" s="34">
        <v>706</v>
      </c>
      <c r="C433" s="6">
        <v>7</v>
      </c>
      <c r="D433" s="6">
        <v>3</v>
      </c>
      <c r="E433" s="35" t="s">
        <v>325</v>
      </c>
      <c r="F433" s="30" t="s">
        <v>1</v>
      </c>
      <c r="G433" s="25">
        <v>195.22</v>
      </c>
      <c r="H433" s="25">
        <v>195.22</v>
      </c>
      <c r="I433" s="26">
        <f t="shared" si="149"/>
        <v>100</v>
      </c>
    </row>
    <row r="434" spans="1:9" ht="25.5" x14ac:dyDescent="0.2">
      <c r="A434" s="11" t="s">
        <v>136</v>
      </c>
      <c r="B434" s="34">
        <v>706</v>
      </c>
      <c r="C434" s="6">
        <v>7</v>
      </c>
      <c r="D434" s="6">
        <v>3</v>
      </c>
      <c r="E434" s="35" t="s">
        <v>325</v>
      </c>
      <c r="F434" s="30" t="s">
        <v>135</v>
      </c>
      <c r="G434" s="25">
        <v>15143.73</v>
      </c>
      <c r="H434" s="25">
        <v>14991.26</v>
      </c>
      <c r="I434" s="26">
        <f t="shared" si="149"/>
        <v>98.993180676094994</v>
      </c>
    </row>
    <row r="435" spans="1:9" x14ac:dyDescent="0.2">
      <c r="A435" s="11" t="s">
        <v>64</v>
      </c>
      <c r="B435" s="34">
        <v>706</v>
      </c>
      <c r="C435" s="6">
        <v>7</v>
      </c>
      <c r="D435" s="6">
        <v>3</v>
      </c>
      <c r="E435" s="35" t="s">
        <v>325</v>
      </c>
      <c r="F435" s="30" t="s">
        <v>62</v>
      </c>
      <c r="G435" s="25">
        <v>4.5599999999999996</v>
      </c>
      <c r="H435" s="25">
        <v>3.35</v>
      </c>
      <c r="I435" s="26">
        <f t="shared" si="149"/>
        <v>73.464912280701768</v>
      </c>
    </row>
    <row r="436" spans="1:9" x14ac:dyDescent="0.2">
      <c r="A436" s="11" t="s">
        <v>285</v>
      </c>
      <c r="B436" s="34">
        <v>706</v>
      </c>
      <c r="C436" s="6">
        <v>7</v>
      </c>
      <c r="D436" s="6">
        <v>3</v>
      </c>
      <c r="E436" s="35" t="s">
        <v>324</v>
      </c>
      <c r="F436" s="30">
        <v>0</v>
      </c>
      <c r="G436" s="25">
        <f t="shared" ref="G436:H436" si="178">G437+G438</f>
        <v>12.6</v>
      </c>
      <c r="H436" s="25">
        <f t="shared" si="178"/>
        <v>3</v>
      </c>
      <c r="I436" s="26">
        <f t="shared" si="149"/>
        <v>23.80952380952381</v>
      </c>
    </row>
    <row r="437" spans="1:9" x14ac:dyDescent="0.2">
      <c r="A437" s="11" t="s">
        <v>3</v>
      </c>
      <c r="B437" s="34">
        <v>706</v>
      </c>
      <c r="C437" s="6">
        <v>7</v>
      </c>
      <c r="D437" s="6">
        <v>3</v>
      </c>
      <c r="E437" s="35" t="s">
        <v>324</v>
      </c>
      <c r="F437" s="30" t="s">
        <v>1</v>
      </c>
      <c r="G437" s="25">
        <v>3</v>
      </c>
      <c r="H437" s="25">
        <v>3</v>
      </c>
      <c r="I437" s="26">
        <f t="shared" si="149"/>
        <v>100</v>
      </c>
    </row>
    <row r="438" spans="1:9" ht="25.5" x14ac:dyDescent="0.2">
      <c r="A438" s="11" t="s">
        <v>136</v>
      </c>
      <c r="B438" s="34">
        <v>706</v>
      </c>
      <c r="C438" s="6">
        <v>7</v>
      </c>
      <c r="D438" s="6">
        <v>3</v>
      </c>
      <c r="E438" s="35" t="s">
        <v>324</v>
      </c>
      <c r="F438" s="30" t="s">
        <v>135</v>
      </c>
      <c r="G438" s="25">
        <v>9.6</v>
      </c>
      <c r="H438" s="25">
        <v>0</v>
      </c>
      <c r="I438" s="26">
        <f t="shared" si="149"/>
        <v>0</v>
      </c>
    </row>
    <row r="439" spans="1:9" x14ac:dyDescent="0.2">
      <c r="A439" s="11" t="s">
        <v>228</v>
      </c>
      <c r="B439" s="34">
        <v>706</v>
      </c>
      <c r="C439" s="6">
        <v>7</v>
      </c>
      <c r="D439" s="6">
        <v>3</v>
      </c>
      <c r="E439" s="35" t="s">
        <v>323</v>
      </c>
      <c r="F439" s="30">
        <v>0</v>
      </c>
      <c r="G439" s="25">
        <f t="shared" ref="G439:H439" si="179">G440+G441</f>
        <v>66.599999999999994</v>
      </c>
      <c r="H439" s="25">
        <f t="shared" si="179"/>
        <v>8</v>
      </c>
      <c r="I439" s="26">
        <f t="shared" si="149"/>
        <v>12.012012012012013</v>
      </c>
    </row>
    <row r="440" spans="1:9" x14ac:dyDescent="0.2">
      <c r="A440" s="11" t="s">
        <v>3</v>
      </c>
      <c r="B440" s="34">
        <v>706</v>
      </c>
      <c r="C440" s="6">
        <v>7</v>
      </c>
      <c r="D440" s="6">
        <v>3</v>
      </c>
      <c r="E440" s="35" t="s">
        <v>323</v>
      </c>
      <c r="F440" s="30" t="s">
        <v>1</v>
      </c>
      <c r="G440" s="25">
        <v>6</v>
      </c>
      <c r="H440" s="25">
        <v>6</v>
      </c>
      <c r="I440" s="26">
        <f t="shared" si="149"/>
        <v>100</v>
      </c>
    </row>
    <row r="441" spans="1:9" ht="25.5" x14ac:dyDescent="0.2">
      <c r="A441" s="11" t="s">
        <v>136</v>
      </c>
      <c r="B441" s="34">
        <v>706</v>
      </c>
      <c r="C441" s="6">
        <v>7</v>
      </c>
      <c r="D441" s="6">
        <v>3</v>
      </c>
      <c r="E441" s="35" t="s">
        <v>323</v>
      </c>
      <c r="F441" s="30" t="s">
        <v>135</v>
      </c>
      <c r="G441" s="25">
        <v>60.6</v>
      </c>
      <c r="H441" s="25">
        <v>2</v>
      </c>
      <c r="I441" s="26">
        <f t="shared" ref="I441:I497" si="180">H441/G441*100</f>
        <v>3.3003300330032999</v>
      </c>
    </row>
    <row r="442" spans="1:9" ht="25.5" x14ac:dyDescent="0.2">
      <c r="A442" s="11" t="s">
        <v>51</v>
      </c>
      <c r="B442" s="34">
        <v>706</v>
      </c>
      <c r="C442" s="6">
        <v>7</v>
      </c>
      <c r="D442" s="6">
        <v>3</v>
      </c>
      <c r="E442" s="35" t="s">
        <v>322</v>
      </c>
      <c r="F442" s="30">
        <v>0</v>
      </c>
      <c r="G442" s="25">
        <f t="shared" ref="G442:H442" si="181">G443+G444</f>
        <v>17.3</v>
      </c>
      <c r="H442" s="25">
        <f t="shared" si="181"/>
        <v>8</v>
      </c>
      <c r="I442" s="26">
        <f t="shared" si="180"/>
        <v>46.24277456647399</v>
      </c>
    </row>
    <row r="443" spans="1:9" x14ac:dyDescent="0.2">
      <c r="A443" s="11" t="s">
        <v>3</v>
      </c>
      <c r="B443" s="34">
        <v>706</v>
      </c>
      <c r="C443" s="6">
        <v>7</v>
      </c>
      <c r="D443" s="6">
        <v>3</v>
      </c>
      <c r="E443" s="35" t="s">
        <v>322</v>
      </c>
      <c r="F443" s="30" t="s">
        <v>1</v>
      </c>
      <c r="G443" s="25">
        <v>8</v>
      </c>
      <c r="H443" s="25">
        <v>8</v>
      </c>
      <c r="I443" s="26">
        <f t="shared" si="180"/>
        <v>100</v>
      </c>
    </row>
    <row r="444" spans="1:9" ht="25.5" x14ac:dyDescent="0.2">
      <c r="A444" s="11" t="s">
        <v>136</v>
      </c>
      <c r="B444" s="34">
        <v>706</v>
      </c>
      <c r="C444" s="6">
        <v>7</v>
      </c>
      <c r="D444" s="6">
        <v>3</v>
      </c>
      <c r="E444" s="35" t="s">
        <v>322</v>
      </c>
      <c r="F444" s="30" t="s">
        <v>135</v>
      </c>
      <c r="G444" s="25">
        <v>9.3000000000000007</v>
      </c>
      <c r="H444" s="25">
        <v>0</v>
      </c>
      <c r="I444" s="26">
        <f t="shared" si="180"/>
        <v>0</v>
      </c>
    </row>
    <row r="445" spans="1:9" ht="51" x14ac:dyDescent="0.2">
      <c r="A445" s="11" t="s">
        <v>142</v>
      </c>
      <c r="B445" s="34">
        <v>706</v>
      </c>
      <c r="C445" s="6">
        <v>7</v>
      </c>
      <c r="D445" s="6">
        <v>3</v>
      </c>
      <c r="E445" s="35" t="s">
        <v>321</v>
      </c>
      <c r="F445" s="30">
        <v>0</v>
      </c>
      <c r="G445" s="25">
        <f t="shared" ref="G445:H445" si="182">G446+G447+G448+G449</f>
        <v>1127.17</v>
      </c>
      <c r="H445" s="25">
        <f t="shared" si="182"/>
        <v>1009.45</v>
      </c>
      <c r="I445" s="26">
        <f t="shared" si="180"/>
        <v>89.556145035797613</v>
      </c>
    </row>
    <row r="446" spans="1:9" ht="38.25" x14ac:dyDescent="0.2">
      <c r="A446" s="11" t="s">
        <v>55</v>
      </c>
      <c r="B446" s="34">
        <v>706</v>
      </c>
      <c r="C446" s="6">
        <v>7</v>
      </c>
      <c r="D446" s="6">
        <v>3</v>
      </c>
      <c r="E446" s="35" t="s">
        <v>321</v>
      </c>
      <c r="F446" s="30" t="s">
        <v>54</v>
      </c>
      <c r="G446" s="25">
        <v>180.49</v>
      </c>
      <c r="H446" s="25">
        <v>180.49</v>
      </c>
      <c r="I446" s="26">
        <f t="shared" si="180"/>
        <v>100</v>
      </c>
    </row>
    <row r="447" spans="1:9" x14ac:dyDescent="0.2">
      <c r="A447" s="11" t="s">
        <v>3</v>
      </c>
      <c r="B447" s="34">
        <v>706</v>
      </c>
      <c r="C447" s="6">
        <v>7</v>
      </c>
      <c r="D447" s="6">
        <v>3</v>
      </c>
      <c r="E447" s="35" t="s">
        <v>321</v>
      </c>
      <c r="F447" s="30" t="s">
        <v>1</v>
      </c>
      <c r="G447" s="25">
        <v>3.04</v>
      </c>
      <c r="H447" s="25">
        <v>3.04</v>
      </c>
      <c r="I447" s="26">
        <f t="shared" si="180"/>
        <v>100</v>
      </c>
    </row>
    <row r="448" spans="1:9" x14ac:dyDescent="0.2">
      <c r="A448" s="11" t="s">
        <v>42</v>
      </c>
      <c r="B448" s="34">
        <v>706</v>
      </c>
      <c r="C448" s="6">
        <v>7</v>
      </c>
      <c r="D448" s="6">
        <v>3</v>
      </c>
      <c r="E448" s="35" t="s">
        <v>321</v>
      </c>
      <c r="F448" s="30" t="s">
        <v>41</v>
      </c>
      <c r="G448" s="25">
        <v>49.14</v>
      </c>
      <c r="H448" s="25">
        <v>49.14</v>
      </c>
      <c r="I448" s="26">
        <f t="shared" si="180"/>
        <v>100</v>
      </c>
    </row>
    <row r="449" spans="1:9" ht="25.5" x14ac:dyDescent="0.2">
      <c r="A449" s="11" t="s">
        <v>136</v>
      </c>
      <c r="B449" s="34">
        <v>706</v>
      </c>
      <c r="C449" s="6">
        <v>7</v>
      </c>
      <c r="D449" s="6">
        <v>3</v>
      </c>
      <c r="E449" s="35" t="s">
        <v>321</v>
      </c>
      <c r="F449" s="30" t="s">
        <v>135</v>
      </c>
      <c r="G449" s="25">
        <v>894.5</v>
      </c>
      <c r="H449" s="25">
        <v>776.78</v>
      </c>
      <c r="I449" s="26">
        <f t="shared" si="180"/>
        <v>86.839575181665722</v>
      </c>
    </row>
    <row r="450" spans="1:9" x14ac:dyDescent="0.2">
      <c r="A450" s="11" t="s">
        <v>3</v>
      </c>
      <c r="B450" s="34">
        <v>706</v>
      </c>
      <c r="C450" s="6">
        <v>7</v>
      </c>
      <c r="D450" s="6">
        <v>3</v>
      </c>
      <c r="E450" s="35" t="s">
        <v>320</v>
      </c>
      <c r="F450" s="30" t="s">
        <v>1</v>
      </c>
      <c r="G450" s="25"/>
      <c r="H450" s="25"/>
      <c r="I450" s="26" t="e">
        <f t="shared" si="180"/>
        <v>#DIV/0!</v>
      </c>
    </row>
    <row r="451" spans="1:9" ht="25.5" x14ac:dyDescent="0.2">
      <c r="A451" s="11" t="s">
        <v>136</v>
      </c>
      <c r="B451" s="34">
        <v>706</v>
      </c>
      <c r="C451" s="6">
        <v>7</v>
      </c>
      <c r="D451" s="6">
        <v>3</v>
      </c>
      <c r="E451" s="35" t="s">
        <v>320</v>
      </c>
      <c r="F451" s="30" t="s">
        <v>135</v>
      </c>
      <c r="G451" s="25"/>
      <c r="H451" s="25"/>
      <c r="I451" s="26" t="e">
        <f t="shared" si="180"/>
        <v>#DIV/0!</v>
      </c>
    </row>
    <row r="452" spans="1:9" ht="25.5" x14ac:dyDescent="0.2">
      <c r="A452" s="11" t="s">
        <v>602</v>
      </c>
      <c r="B452" s="34">
        <v>706</v>
      </c>
      <c r="C452" s="6">
        <v>7</v>
      </c>
      <c r="D452" s="6">
        <v>3</v>
      </c>
      <c r="E452" s="35" t="s">
        <v>601</v>
      </c>
      <c r="F452" s="30"/>
      <c r="G452" s="25">
        <f t="shared" ref="G452:H452" si="183">G453+G455</f>
        <v>1245.9299999999998</v>
      </c>
      <c r="H452" s="25">
        <f t="shared" si="183"/>
        <v>1194.58</v>
      </c>
      <c r="I452" s="26">
        <f t="shared" si="180"/>
        <v>95.878580658624486</v>
      </c>
    </row>
    <row r="453" spans="1:9" x14ac:dyDescent="0.2">
      <c r="A453" s="11" t="s">
        <v>137</v>
      </c>
      <c r="B453" s="34">
        <v>706</v>
      </c>
      <c r="C453" s="6">
        <v>7</v>
      </c>
      <c r="D453" s="6">
        <v>3</v>
      </c>
      <c r="E453" s="35" t="s">
        <v>604</v>
      </c>
      <c r="F453" s="30"/>
      <c r="G453" s="25">
        <f t="shared" ref="G453:H453" si="184">G454</f>
        <v>641.66</v>
      </c>
      <c r="H453" s="25">
        <f t="shared" si="184"/>
        <v>607.57000000000005</v>
      </c>
      <c r="I453" s="26">
        <f t="shared" si="180"/>
        <v>94.687217529532788</v>
      </c>
    </row>
    <row r="454" spans="1:9" ht="25.5" x14ac:dyDescent="0.2">
      <c r="A454" s="11" t="s">
        <v>136</v>
      </c>
      <c r="B454" s="34">
        <v>706</v>
      </c>
      <c r="C454" s="6">
        <v>7</v>
      </c>
      <c r="D454" s="6">
        <v>3</v>
      </c>
      <c r="E454" s="35" t="s">
        <v>604</v>
      </c>
      <c r="F454" s="30">
        <v>600</v>
      </c>
      <c r="G454" s="25">
        <v>641.66</v>
      </c>
      <c r="H454" s="25">
        <v>607.57000000000005</v>
      </c>
      <c r="I454" s="26">
        <f t="shared" si="180"/>
        <v>94.687217529532788</v>
      </c>
    </row>
    <row r="455" spans="1:9" ht="25.5" x14ac:dyDescent="0.2">
      <c r="A455" s="11" t="s">
        <v>615</v>
      </c>
      <c r="B455" s="34">
        <v>706</v>
      </c>
      <c r="C455" s="6">
        <v>7</v>
      </c>
      <c r="D455" s="6">
        <v>3</v>
      </c>
      <c r="E455" s="35" t="s">
        <v>603</v>
      </c>
      <c r="F455" s="30"/>
      <c r="G455" s="25">
        <f t="shared" ref="G455:H455" si="185">G456</f>
        <v>604.27</v>
      </c>
      <c r="H455" s="25">
        <f t="shared" si="185"/>
        <v>587.01</v>
      </c>
      <c r="I455" s="26">
        <f t="shared" si="180"/>
        <v>97.14366094626574</v>
      </c>
    </row>
    <row r="456" spans="1:9" ht="25.5" x14ac:dyDescent="0.2">
      <c r="A456" s="11" t="s">
        <v>136</v>
      </c>
      <c r="B456" s="34">
        <v>706</v>
      </c>
      <c r="C456" s="6">
        <v>7</v>
      </c>
      <c r="D456" s="6">
        <v>3</v>
      </c>
      <c r="E456" s="35" t="s">
        <v>603</v>
      </c>
      <c r="F456" s="30">
        <v>600</v>
      </c>
      <c r="G456" s="25">
        <v>604.27</v>
      </c>
      <c r="H456" s="25">
        <v>587.01</v>
      </c>
      <c r="I456" s="26">
        <f t="shared" si="180"/>
        <v>97.14366094626574</v>
      </c>
    </row>
    <row r="457" spans="1:9" ht="25.5" x14ac:dyDescent="0.2">
      <c r="A457" s="11" t="s">
        <v>8</v>
      </c>
      <c r="B457" s="34">
        <v>706</v>
      </c>
      <c r="C457" s="6">
        <v>7</v>
      </c>
      <c r="D457" s="6">
        <v>3</v>
      </c>
      <c r="E457" s="35" t="s">
        <v>7</v>
      </c>
      <c r="F457" s="30"/>
      <c r="G457" s="25">
        <f t="shared" ref="G457:H459" si="186">G458</f>
        <v>285.89999999999998</v>
      </c>
      <c r="H457" s="25">
        <f t="shared" si="186"/>
        <v>185</v>
      </c>
      <c r="I457" s="26">
        <f t="shared" si="180"/>
        <v>64.707939839104583</v>
      </c>
    </row>
    <row r="458" spans="1:9" x14ac:dyDescent="0.2">
      <c r="A458" s="11" t="s">
        <v>6</v>
      </c>
      <c r="B458" s="34">
        <v>706</v>
      </c>
      <c r="C458" s="6">
        <v>7</v>
      </c>
      <c r="D458" s="6">
        <v>3</v>
      </c>
      <c r="E458" s="35" t="s">
        <v>5</v>
      </c>
      <c r="F458" s="30"/>
      <c r="G458" s="25">
        <f t="shared" si="186"/>
        <v>285.89999999999998</v>
      </c>
      <c r="H458" s="25">
        <f t="shared" si="186"/>
        <v>185</v>
      </c>
      <c r="I458" s="26">
        <f t="shared" si="180"/>
        <v>64.707939839104583</v>
      </c>
    </row>
    <row r="459" spans="1:9" ht="25.5" x14ac:dyDescent="0.2">
      <c r="A459" s="11" t="s">
        <v>4</v>
      </c>
      <c r="B459" s="34">
        <v>706</v>
      </c>
      <c r="C459" s="6">
        <v>7</v>
      </c>
      <c r="D459" s="6">
        <v>3</v>
      </c>
      <c r="E459" s="35" t="s">
        <v>2</v>
      </c>
      <c r="F459" s="30"/>
      <c r="G459" s="25">
        <f t="shared" si="186"/>
        <v>285.89999999999998</v>
      </c>
      <c r="H459" s="25">
        <f t="shared" si="186"/>
        <v>185</v>
      </c>
      <c r="I459" s="26">
        <f t="shared" si="180"/>
        <v>64.707939839104583</v>
      </c>
    </row>
    <row r="460" spans="1:9" ht="25.5" x14ac:dyDescent="0.2">
      <c r="A460" s="11" t="s">
        <v>136</v>
      </c>
      <c r="B460" s="34">
        <v>706</v>
      </c>
      <c r="C460" s="6">
        <v>7</v>
      </c>
      <c r="D460" s="6">
        <v>3</v>
      </c>
      <c r="E460" s="35" t="s">
        <v>2</v>
      </c>
      <c r="F460" s="30">
        <v>600</v>
      </c>
      <c r="G460" s="25">
        <v>285.89999999999998</v>
      </c>
      <c r="H460" s="25">
        <v>185</v>
      </c>
      <c r="I460" s="26">
        <f t="shared" si="180"/>
        <v>64.707939839104583</v>
      </c>
    </row>
    <row r="461" spans="1:9" x14ac:dyDescent="0.2">
      <c r="A461" s="11" t="s">
        <v>319</v>
      </c>
      <c r="B461" s="34">
        <v>706</v>
      </c>
      <c r="C461" s="6">
        <v>7</v>
      </c>
      <c r="D461" s="6">
        <v>7</v>
      </c>
      <c r="E461" s="35" t="s">
        <v>0</v>
      </c>
      <c r="F461" s="30">
        <v>0</v>
      </c>
      <c r="G461" s="25">
        <f>G462+G486</f>
        <v>3766.4199999999996</v>
      </c>
      <c r="H461" s="25">
        <f>H462+H486</f>
        <v>3567.4199999999992</v>
      </c>
      <c r="I461" s="26">
        <f t="shared" si="180"/>
        <v>94.716468158091757</v>
      </c>
    </row>
    <row r="462" spans="1:9" ht="25.5" x14ac:dyDescent="0.2">
      <c r="A462" s="11" t="s">
        <v>274</v>
      </c>
      <c r="B462" s="34">
        <v>706</v>
      </c>
      <c r="C462" s="6">
        <v>7</v>
      </c>
      <c r="D462" s="6">
        <v>7</v>
      </c>
      <c r="E462" s="35" t="s">
        <v>273</v>
      </c>
      <c r="F462" s="30">
        <v>0</v>
      </c>
      <c r="G462" s="25">
        <f>G463+G471+G475+G482</f>
        <v>3685.4199999999996</v>
      </c>
      <c r="H462" s="25">
        <f>H463+H471+H475+H482</f>
        <v>3567.4199999999992</v>
      </c>
      <c r="I462" s="26">
        <f t="shared" si="180"/>
        <v>96.79819396432427</v>
      </c>
    </row>
    <row r="463" spans="1:9" x14ac:dyDescent="0.2">
      <c r="A463" s="11" t="s">
        <v>267</v>
      </c>
      <c r="B463" s="34">
        <v>706</v>
      </c>
      <c r="C463" s="6">
        <v>7</v>
      </c>
      <c r="D463" s="6">
        <v>7</v>
      </c>
      <c r="E463" s="35" t="s">
        <v>266</v>
      </c>
      <c r="F463" s="30">
        <v>0</v>
      </c>
      <c r="G463" s="25">
        <f t="shared" ref="G463:H463" si="187">G464</f>
        <v>3474.4399999999996</v>
      </c>
      <c r="H463" s="25">
        <f t="shared" si="187"/>
        <v>3356.6699999999996</v>
      </c>
      <c r="I463" s="26">
        <f t="shared" si="180"/>
        <v>96.610389012330046</v>
      </c>
    </row>
    <row r="464" spans="1:9" ht="25.5" x14ac:dyDescent="0.2">
      <c r="A464" s="11" t="s">
        <v>318</v>
      </c>
      <c r="B464" s="34">
        <v>706</v>
      </c>
      <c r="C464" s="6">
        <v>7</v>
      </c>
      <c r="D464" s="6">
        <v>7</v>
      </c>
      <c r="E464" s="35" t="s">
        <v>317</v>
      </c>
      <c r="F464" s="30">
        <v>0</v>
      </c>
      <c r="G464" s="25">
        <f>G465+G467</f>
        <v>3474.4399999999996</v>
      </c>
      <c r="H464" s="25">
        <f>H465+H467</f>
        <v>3356.6699999999996</v>
      </c>
      <c r="I464" s="26">
        <f t="shared" si="180"/>
        <v>96.610389012330046</v>
      </c>
    </row>
    <row r="465" spans="1:9" ht="25.5" x14ac:dyDescent="0.2">
      <c r="A465" s="11" t="s">
        <v>300</v>
      </c>
      <c r="B465" s="34">
        <v>706</v>
      </c>
      <c r="C465" s="6">
        <v>7</v>
      </c>
      <c r="D465" s="6">
        <v>7</v>
      </c>
      <c r="E465" s="35" t="s">
        <v>316</v>
      </c>
      <c r="F465" s="30">
        <v>0</v>
      </c>
      <c r="G465" s="25">
        <f>G466</f>
        <v>162.69999999999999</v>
      </c>
      <c r="H465" s="25">
        <f>H466</f>
        <v>162.69999999999999</v>
      </c>
      <c r="I465" s="26">
        <f t="shared" si="180"/>
        <v>100</v>
      </c>
    </row>
    <row r="466" spans="1:9" x14ac:dyDescent="0.2">
      <c r="A466" s="11" t="s">
        <v>3</v>
      </c>
      <c r="B466" s="34">
        <v>706</v>
      </c>
      <c r="C466" s="6">
        <v>7</v>
      </c>
      <c r="D466" s="6">
        <v>7</v>
      </c>
      <c r="E466" s="35" t="s">
        <v>316</v>
      </c>
      <c r="F466" s="30" t="s">
        <v>1</v>
      </c>
      <c r="G466" s="25">
        <v>162.69999999999999</v>
      </c>
      <c r="H466" s="25">
        <v>162.69999999999999</v>
      </c>
      <c r="I466" s="26">
        <f t="shared" si="180"/>
        <v>100</v>
      </c>
    </row>
    <row r="467" spans="1:9" x14ac:dyDescent="0.2">
      <c r="A467" s="11" t="s">
        <v>534</v>
      </c>
      <c r="B467" s="34">
        <v>706</v>
      </c>
      <c r="C467" s="6">
        <v>7</v>
      </c>
      <c r="D467" s="6">
        <v>7</v>
      </c>
      <c r="E467" s="35" t="s">
        <v>533</v>
      </c>
      <c r="F467" s="30"/>
      <c r="G467" s="25">
        <f>G468+G469+G470</f>
        <v>3311.74</v>
      </c>
      <c r="H467" s="25">
        <f>H468+H469+H470</f>
        <v>3193.97</v>
      </c>
      <c r="I467" s="26">
        <f t="shared" si="180"/>
        <v>96.44386334676031</v>
      </c>
    </row>
    <row r="468" spans="1:9" ht="38.25" x14ac:dyDescent="0.2">
      <c r="A468" s="11" t="s">
        <v>55</v>
      </c>
      <c r="B468" s="34">
        <v>706</v>
      </c>
      <c r="C468" s="6">
        <v>7</v>
      </c>
      <c r="D468" s="6">
        <v>7</v>
      </c>
      <c r="E468" s="35" t="s">
        <v>533</v>
      </c>
      <c r="F468" s="30" t="s">
        <v>54</v>
      </c>
      <c r="G468" s="25">
        <v>12.09</v>
      </c>
      <c r="H468" s="25">
        <v>12.09</v>
      </c>
      <c r="I468" s="26">
        <f t="shared" si="180"/>
        <v>100</v>
      </c>
    </row>
    <row r="469" spans="1:9" x14ac:dyDescent="0.2">
      <c r="A469" s="11" t="s">
        <v>3</v>
      </c>
      <c r="B469" s="34">
        <v>706</v>
      </c>
      <c r="C469" s="6">
        <v>7</v>
      </c>
      <c r="D469" s="6">
        <v>7</v>
      </c>
      <c r="E469" s="35" t="s">
        <v>533</v>
      </c>
      <c r="F469" s="30" t="s">
        <v>1</v>
      </c>
      <c r="G469" s="25">
        <v>1255.0899999999999</v>
      </c>
      <c r="H469" s="25">
        <v>1137.51</v>
      </c>
      <c r="I469" s="26">
        <f t="shared" si="180"/>
        <v>90.631747524081945</v>
      </c>
    </row>
    <row r="470" spans="1:9" ht="25.5" x14ac:dyDescent="0.2">
      <c r="A470" s="11" t="s">
        <v>136</v>
      </c>
      <c r="B470" s="34">
        <v>706</v>
      </c>
      <c r="C470" s="6">
        <v>7</v>
      </c>
      <c r="D470" s="6">
        <v>7</v>
      </c>
      <c r="E470" s="35" t="s">
        <v>533</v>
      </c>
      <c r="F470" s="30" t="s">
        <v>135</v>
      </c>
      <c r="G470" s="25">
        <v>2044.56</v>
      </c>
      <c r="H470" s="25">
        <v>2044.37</v>
      </c>
      <c r="I470" s="26">
        <f t="shared" si="180"/>
        <v>99.990707046992995</v>
      </c>
    </row>
    <row r="471" spans="1:9" x14ac:dyDescent="0.2">
      <c r="A471" s="11" t="s">
        <v>315</v>
      </c>
      <c r="B471" s="34">
        <v>706</v>
      </c>
      <c r="C471" s="6">
        <v>7</v>
      </c>
      <c r="D471" s="6">
        <v>7</v>
      </c>
      <c r="E471" s="35" t="s">
        <v>314</v>
      </c>
      <c r="F471" s="30">
        <v>0</v>
      </c>
      <c r="G471" s="25">
        <f t="shared" ref="G471:H473" si="188">G472</f>
        <v>3.86</v>
      </c>
      <c r="H471" s="25">
        <f t="shared" si="188"/>
        <v>3.66</v>
      </c>
      <c r="I471" s="26">
        <f t="shared" si="180"/>
        <v>94.818652849740943</v>
      </c>
    </row>
    <row r="472" spans="1:9" ht="25.5" x14ac:dyDescent="0.2">
      <c r="A472" s="11" t="s">
        <v>313</v>
      </c>
      <c r="B472" s="34">
        <v>706</v>
      </c>
      <c r="C472" s="6">
        <v>7</v>
      </c>
      <c r="D472" s="6">
        <v>7</v>
      </c>
      <c r="E472" s="35" t="s">
        <v>312</v>
      </c>
      <c r="F472" s="30">
        <v>0</v>
      </c>
      <c r="G472" s="25">
        <f t="shared" si="188"/>
        <v>3.86</v>
      </c>
      <c r="H472" s="25">
        <f t="shared" si="188"/>
        <v>3.66</v>
      </c>
      <c r="I472" s="26">
        <f t="shared" si="180"/>
        <v>94.818652849740943</v>
      </c>
    </row>
    <row r="473" spans="1:9" x14ac:dyDescent="0.2">
      <c r="A473" s="11" t="s">
        <v>534</v>
      </c>
      <c r="B473" s="34">
        <v>706</v>
      </c>
      <c r="C473" s="6">
        <v>7</v>
      </c>
      <c r="D473" s="6">
        <v>7</v>
      </c>
      <c r="E473" s="35" t="s">
        <v>535</v>
      </c>
      <c r="F473" s="30"/>
      <c r="G473" s="25">
        <f t="shared" si="188"/>
        <v>3.86</v>
      </c>
      <c r="H473" s="25">
        <f t="shared" si="188"/>
        <v>3.66</v>
      </c>
      <c r="I473" s="26">
        <f t="shared" si="180"/>
        <v>94.818652849740943</v>
      </c>
    </row>
    <row r="474" spans="1:9" ht="25.5" x14ac:dyDescent="0.2">
      <c r="A474" s="11" t="s">
        <v>136</v>
      </c>
      <c r="B474" s="34">
        <v>706</v>
      </c>
      <c r="C474" s="6">
        <v>7</v>
      </c>
      <c r="D474" s="6">
        <v>7</v>
      </c>
      <c r="E474" s="35" t="s">
        <v>535</v>
      </c>
      <c r="F474" s="30" t="s">
        <v>135</v>
      </c>
      <c r="G474" s="25">
        <v>3.86</v>
      </c>
      <c r="H474" s="25">
        <v>3.66</v>
      </c>
      <c r="I474" s="26">
        <f t="shared" si="180"/>
        <v>94.818652849740943</v>
      </c>
    </row>
    <row r="475" spans="1:9" x14ac:dyDescent="0.2">
      <c r="A475" s="11" t="s">
        <v>311</v>
      </c>
      <c r="B475" s="34">
        <v>706</v>
      </c>
      <c r="C475" s="6">
        <v>7</v>
      </c>
      <c r="D475" s="6">
        <v>7</v>
      </c>
      <c r="E475" s="35" t="s">
        <v>310</v>
      </c>
      <c r="F475" s="30">
        <v>0</v>
      </c>
      <c r="G475" s="25">
        <f>G476+G479</f>
        <v>167.12</v>
      </c>
      <c r="H475" s="25">
        <f>H476+H479</f>
        <v>167.12</v>
      </c>
      <c r="I475" s="26">
        <f t="shared" si="180"/>
        <v>100</v>
      </c>
    </row>
    <row r="476" spans="1:9" ht="25.5" x14ac:dyDescent="0.2">
      <c r="A476" s="11" t="s">
        <v>309</v>
      </c>
      <c r="B476" s="34">
        <v>706</v>
      </c>
      <c r="C476" s="6">
        <v>7</v>
      </c>
      <c r="D476" s="6">
        <v>7</v>
      </c>
      <c r="E476" s="35" t="s">
        <v>308</v>
      </c>
      <c r="F476" s="30">
        <v>0</v>
      </c>
      <c r="G476" s="25">
        <f t="shared" ref="G476:H476" si="189">G477</f>
        <v>91.62</v>
      </c>
      <c r="H476" s="25">
        <f t="shared" si="189"/>
        <v>91.62</v>
      </c>
      <c r="I476" s="26">
        <f t="shared" si="180"/>
        <v>100</v>
      </c>
    </row>
    <row r="477" spans="1:9" x14ac:dyDescent="0.2">
      <c r="A477" s="11" t="s">
        <v>137</v>
      </c>
      <c r="B477" s="34">
        <v>706</v>
      </c>
      <c r="C477" s="6">
        <v>7</v>
      </c>
      <c r="D477" s="6">
        <v>7</v>
      </c>
      <c r="E477" s="35" t="s">
        <v>307</v>
      </c>
      <c r="F477" s="30">
        <v>0</v>
      </c>
      <c r="G477" s="25">
        <f>G478</f>
        <v>91.62</v>
      </c>
      <c r="H477" s="25">
        <f>H478</f>
        <v>91.62</v>
      </c>
      <c r="I477" s="26">
        <f t="shared" si="180"/>
        <v>100</v>
      </c>
    </row>
    <row r="478" spans="1:9" ht="38.25" x14ac:dyDescent="0.2">
      <c r="A478" s="11" t="s">
        <v>55</v>
      </c>
      <c r="B478" s="34">
        <v>706</v>
      </c>
      <c r="C478" s="6">
        <v>7</v>
      </c>
      <c r="D478" s="6">
        <v>7</v>
      </c>
      <c r="E478" s="35" t="s">
        <v>307</v>
      </c>
      <c r="F478" s="30" t="s">
        <v>54</v>
      </c>
      <c r="G478" s="25">
        <v>91.62</v>
      </c>
      <c r="H478" s="25">
        <v>91.62</v>
      </c>
      <c r="I478" s="26">
        <f t="shared" si="180"/>
        <v>100</v>
      </c>
    </row>
    <row r="479" spans="1:9" ht="25.5" x14ac:dyDescent="0.2">
      <c r="A479" s="11" t="s">
        <v>306</v>
      </c>
      <c r="B479" s="34">
        <v>706</v>
      </c>
      <c r="C479" s="6">
        <v>7</v>
      </c>
      <c r="D479" s="6">
        <v>7</v>
      </c>
      <c r="E479" s="35" t="s">
        <v>305</v>
      </c>
      <c r="F479" s="30">
        <v>0</v>
      </c>
      <c r="G479" s="25">
        <f t="shared" ref="G479:H480" si="190">G480</f>
        <v>75.5</v>
      </c>
      <c r="H479" s="25">
        <f t="shared" si="190"/>
        <v>75.5</v>
      </c>
      <c r="I479" s="26">
        <f t="shared" si="180"/>
        <v>100</v>
      </c>
    </row>
    <row r="480" spans="1:9" x14ac:dyDescent="0.2">
      <c r="A480" s="11" t="s">
        <v>304</v>
      </c>
      <c r="B480" s="34">
        <v>706</v>
      </c>
      <c r="C480" s="6">
        <v>7</v>
      </c>
      <c r="D480" s="6">
        <v>7</v>
      </c>
      <c r="E480" s="35" t="s">
        <v>303</v>
      </c>
      <c r="F480" s="30">
        <v>0</v>
      </c>
      <c r="G480" s="25">
        <f t="shared" si="190"/>
        <v>75.5</v>
      </c>
      <c r="H480" s="25">
        <f t="shared" si="190"/>
        <v>75.5</v>
      </c>
      <c r="I480" s="26">
        <f t="shared" si="180"/>
        <v>100</v>
      </c>
    </row>
    <row r="481" spans="1:9" x14ac:dyDescent="0.2">
      <c r="A481" s="11" t="s">
        <v>3</v>
      </c>
      <c r="B481" s="34">
        <v>706</v>
      </c>
      <c r="C481" s="6">
        <v>7</v>
      </c>
      <c r="D481" s="6">
        <v>7</v>
      </c>
      <c r="E481" s="35" t="s">
        <v>303</v>
      </c>
      <c r="F481" s="30" t="s">
        <v>1</v>
      </c>
      <c r="G481" s="25">
        <v>75.5</v>
      </c>
      <c r="H481" s="25">
        <v>75.5</v>
      </c>
      <c r="I481" s="26">
        <f t="shared" si="180"/>
        <v>100</v>
      </c>
    </row>
    <row r="482" spans="1:9" ht="38.25" x14ac:dyDescent="0.2">
      <c r="A482" s="11" t="s">
        <v>292</v>
      </c>
      <c r="B482" s="34">
        <v>706</v>
      </c>
      <c r="C482" s="6">
        <v>7</v>
      </c>
      <c r="D482" s="6">
        <v>7</v>
      </c>
      <c r="E482" s="35" t="s">
        <v>291</v>
      </c>
      <c r="F482" s="30">
        <v>0</v>
      </c>
      <c r="G482" s="25">
        <f t="shared" ref="G482:H484" si="191">G483</f>
        <v>40</v>
      </c>
      <c r="H482" s="25">
        <f t="shared" si="191"/>
        <v>39.97</v>
      </c>
      <c r="I482" s="26">
        <f t="shared" si="180"/>
        <v>99.924999999999997</v>
      </c>
    </row>
    <row r="483" spans="1:9" ht="25.5" x14ac:dyDescent="0.2">
      <c r="A483" s="11" t="s">
        <v>302</v>
      </c>
      <c r="B483" s="34">
        <v>706</v>
      </c>
      <c r="C483" s="6">
        <v>7</v>
      </c>
      <c r="D483" s="6">
        <v>7</v>
      </c>
      <c r="E483" s="35" t="s">
        <v>301</v>
      </c>
      <c r="F483" s="30">
        <v>0</v>
      </c>
      <c r="G483" s="25">
        <f t="shared" si="191"/>
        <v>40</v>
      </c>
      <c r="H483" s="25">
        <f t="shared" si="191"/>
        <v>39.97</v>
      </c>
      <c r="I483" s="26">
        <f t="shared" si="180"/>
        <v>99.924999999999997</v>
      </c>
    </row>
    <row r="484" spans="1:9" ht="25.5" x14ac:dyDescent="0.2">
      <c r="A484" s="11" t="s">
        <v>300</v>
      </c>
      <c r="B484" s="34">
        <v>706</v>
      </c>
      <c r="C484" s="6">
        <v>7</v>
      </c>
      <c r="D484" s="6">
        <v>7</v>
      </c>
      <c r="E484" s="35" t="s">
        <v>299</v>
      </c>
      <c r="F484" s="30">
        <v>0</v>
      </c>
      <c r="G484" s="25">
        <f t="shared" si="191"/>
        <v>40</v>
      </c>
      <c r="H484" s="25">
        <f t="shared" si="191"/>
        <v>39.97</v>
      </c>
      <c r="I484" s="26">
        <f t="shared" si="180"/>
        <v>99.924999999999997</v>
      </c>
    </row>
    <row r="485" spans="1:9" x14ac:dyDescent="0.2">
      <c r="A485" s="11" t="s">
        <v>3</v>
      </c>
      <c r="B485" s="34">
        <v>706</v>
      </c>
      <c r="C485" s="6">
        <v>7</v>
      </c>
      <c r="D485" s="6">
        <v>7</v>
      </c>
      <c r="E485" s="35" t="s">
        <v>299</v>
      </c>
      <c r="F485" s="30" t="s">
        <v>1</v>
      </c>
      <c r="G485" s="25">
        <v>40</v>
      </c>
      <c r="H485" s="25">
        <v>39.97</v>
      </c>
      <c r="I485" s="26">
        <f t="shared" si="180"/>
        <v>99.924999999999997</v>
      </c>
    </row>
    <row r="486" spans="1:9" ht="25.5" x14ac:dyDescent="0.2">
      <c r="A486" s="11" t="s">
        <v>88</v>
      </c>
      <c r="B486" s="34">
        <v>706</v>
      </c>
      <c r="C486" s="6">
        <v>7</v>
      </c>
      <c r="D486" s="6">
        <v>7</v>
      </c>
      <c r="E486" s="35" t="s">
        <v>87</v>
      </c>
      <c r="F486" s="30">
        <v>0</v>
      </c>
      <c r="G486" s="25">
        <f t="shared" ref="G486:H488" si="192">G487</f>
        <v>81</v>
      </c>
      <c r="H486" s="25">
        <f t="shared" si="192"/>
        <v>0</v>
      </c>
      <c r="I486" s="26">
        <f t="shared" si="180"/>
        <v>0</v>
      </c>
    </row>
    <row r="487" spans="1:9" ht="38.25" x14ac:dyDescent="0.2">
      <c r="A487" s="11" t="s">
        <v>298</v>
      </c>
      <c r="B487" s="34">
        <v>706</v>
      </c>
      <c r="C487" s="6">
        <v>7</v>
      </c>
      <c r="D487" s="6">
        <v>7</v>
      </c>
      <c r="E487" s="35" t="s">
        <v>531</v>
      </c>
      <c r="F487" s="30">
        <v>0</v>
      </c>
      <c r="G487" s="25">
        <f t="shared" si="192"/>
        <v>81</v>
      </c>
      <c r="H487" s="25">
        <f t="shared" si="192"/>
        <v>0</v>
      </c>
      <c r="I487" s="26">
        <f t="shared" si="180"/>
        <v>0</v>
      </c>
    </row>
    <row r="488" spans="1:9" ht="25.5" x14ac:dyDescent="0.2">
      <c r="A488" s="11" t="s">
        <v>296</v>
      </c>
      <c r="B488" s="34">
        <v>706</v>
      </c>
      <c r="C488" s="6">
        <v>7</v>
      </c>
      <c r="D488" s="6">
        <v>7</v>
      </c>
      <c r="E488" s="35" t="s">
        <v>536</v>
      </c>
      <c r="F488" s="30">
        <v>0</v>
      </c>
      <c r="G488" s="25">
        <f t="shared" si="192"/>
        <v>81</v>
      </c>
      <c r="H488" s="25">
        <f t="shared" si="192"/>
        <v>0</v>
      </c>
      <c r="I488" s="26">
        <f t="shared" si="180"/>
        <v>0</v>
      </c>
    </row>
    <row r="489" spans="1:9" ht="25.5" x14ac:dyDescent="0.2">
      <c r="A489" s="11" t="s">
        <v>294</v>
      </c>
      <c r="B489" s="34">
        <v>706</v>
      </c>
      <c r="C489" s="6">
        <v>7</v>
      </c>
      <c r="D489" s="6">
        <v>7</v>
      </c>
      <c r="E489" s="35" t="s">
        <v>537</v>
      </c>
      <c r="F489" s="30">
        <v>0</v>
      </c>
      <c r="G489" s="25">
        <f t="shared" ref="G489:H489" si="193">G490+G491</f>
        <v>81</v>
      </c>
      <c r="H489" s="25">
        <f t="shared" si="193"/>
        <v>0</v>
      </c>
      <c r="I489" s="26">
        <f t="shared" si="180"/>
        <v>0</v>
      </c>
    </row>
    <row r="490" spans="1:9" x14ac:dyDescent="0.2">
      <c r="A490" s="11" t="s">
        <v>3</v>
      </c>
      <c r="B490" s="34">
        <v>706</v>
      </c>
      <c r="C490" s="6">
        <v>7</v>
      </c>
      <c r="D490" s="6">
        <v>7</v>
      </c>
      <c r="E490" s="35" t="s">
        <v>537</v>
      </c>
      <c r="F490" s="30" t="s">
        <v>1</v>
      </c>
      <c r="G490" s="25">
        <v>30.85</v>
      </c>
      <c r="H490" s="25">
        <v>0</v>
      </c>
      <c r="I490" s="26">
        <f t="shared" si="180"/>
        <v>0</v>
      </c>
    </row>
    <row r="491" spans="1:9" ht="25.5" x14ac:dyDescent="0.2">
      <c r="A491" s="11" t="s">
        <v>136</v>
      </c>
      <c r="B491" s="34">
        <v>706</v>
      </c>
      <c r="C491" s="6">
        <v>7</v>
      </c>
      <c r="D491" s="6">
        <v>7</v>
      </c>
      <c r="E491" s="35" t="s">
        <v>537</v>
      </c>
      <c r="F491" s="30" t="s">
        <v>135</v>
      </c>
      <c r="G491" s="25">
        <v>50.15</v>
      </c>
      <c r="H491" s="25">
        <v>0</v>
      </c>
      <c r="I491" s="26">
        <f t="shared" si="180"/>
        <v>0</v>
      </c>
    </row>
    <row r="492" spans="1:9" x14ac:dyDescent="0.2">
      <c r="A492" s="11" t="s">
        <v>293</v>
      </c>
      <c r="B492" s="34">
        <v>706</v>
      </c>
      <c r="C492" s="6">
        <v>7</v>
      </c>
      <c r="D492" s="6">
        <v>9</v>
      </c>
      <c r="E492" s="35" t="s">
        <v>0</v>
      </c>
      <c r="F492" s="30">
        <v>0</v>
      </c>
      <c r="G492" s="25">
        <f>G493+G520</f>
        <v>23717.4</v>
      </c>
      <c r="H492" s="25">
        <f>H493+H520</f>
        <v>23486.79</v>
      </c>
      <c r="I492" s="26">
        <f t="shared" si="180"/>
        <v>99.027675883528545</v>
      </c>
    </row>
    <row r="493" spans="1:9" ht="25.5" x14ac:dyDescent="0.2">
      <c r="A493" s="11" t="s">
        <v>274</v>
      </c>
      <c r="B493" s="34">
        <v>706</v>
      </c>
      <c r="C493" s="6">
        <v>7</v>
      </c>
      <c r="D493" s="6">
        <v>9</v>
      </c>
      <c r="E493" s="35" t="s">
        <v>273</v>
      </c>
      <c r="F493" s="30">
        <v>0</v>
      </c>
      <c r="G493" s="25">
        <f t="shared" ref="G493:H493" si="194">G494</f>
        <v>23481.010000000002</v>
      </c>
      <c r="H493" s="25">
        <f t="shared" si="194"/>
        <v>23250.41</v>
      </c>
      <c r="I493" s="26">
        <f t="shared" si="180"/>
        <v>99.017929807959703</v>
      </c>
    </row>
    <row r="494" spans="1:9" ht="38.25" x14ac:dyDescent="0.2">
      <c r="A494" s="11" t="s">
        <v>292</v>
      </c>
      <c r="B494" s="34">
        <v>706</v>
      </c>
      <c r="C494" s="6">
        <v>7</v>
      </c>
      <c r="D494" s="6">
        <v>9</v>
      </c>
      <c r="E494" s="35" t="s">
        <v>291</v>
      </c>
      <c r="F494" s="30">
        <v>0</v>
      </c>
      <c r="G494" s="25">
        <f>G495+G514+G517</f>
        <v>23481.010000000002</v>
      </c>
      <c r="H494" s="25">
        <f>H495+H514+H517</f>
        <v>23250.41</v>
      </c>
      <c r="I494" s="26">
        <f t="shared" si="180"/>
        <v>99.017929807959703</v>
      </c>
    </row>
    <row r="495" spans="1:9" x14ac:dyDescent="0.2">
      <c r="A495" s="11" t="s">
        <v>67</v>
      </c>
      <c r="B495" s="34">
        <v>706</v>
      </c>
      <c r="C495" s="6">
        <v>7</v>
      </c>
      <c r="D495" s="6">
        <v>9</v>
      </c>
      <c r="E495" s="35" t="s">
        <v>290</v>
      </c>
      <c r="F495" s="30">
        <v>0</v>
      </c>
      <c r="G495" s="25">
        <f>G496+G500+G502+G504+G508+G511</f>
        <v>23282.61</v>
      </c>
      <c r="H495" s="25">
        <f>H496+H500+H502+H504+H508+H511</f>
        <v>23052.01</v>
      </c>
      <c r="I495" s="26">
        <f t="shared" si="180"/>
        <v>99.00956121328322</v>
      </c>
    </row>
    <row r="496" spans="1:9" x14ac:dyDescent="0.2">
      <c r="A496" s="11" t="s">
        <v>65</v>
      </c>
      <c r="B496" s="34">
        <v>706</v>
      </c>
      <c r="C496" s="6">
        <v>7</v>
      </c>
      <c r="D496" s="6">
        <v>9</v>
      </c>
      <c r="E496" s="35" t="s">
        <v>289</v>
      </c>
      <c r="F496" s="30">
        <v>0</v>
      </c>
      <c r="G496" s="25">
        <f t="shared" ref="G496:H496" si="195">G497+G498+G499</f>
        <v>462.77</v>
      </c>
      <c r="H496" s="25">
        <f t="shared" si="195"/>
        <v>262.01</v>
      </c>
      <c r="I496" s="26">
        <f t="shared" si="180"/>
        <v>56.617758281651795</v>
      </c>
    </row>
    <row r="497" spans="1:9" ht="38.25" x14ac:dyDescent="0.2">
      <c r="A497" s="11" t="s">
        <v>55</v>
      </c>
      <c r="B497" s="34">
        <v>706</v>
      </c>
      <c r="C497" s="6">
        <v>7</v>
      </c>
      <c r="D497" s="6">
        <v>9</v>
      </c>
      <c r="E497" s="35" t="s">
        <v>289</v>
      </c>
      <c r="F497" s="30" t="s">
        <v>54</v>
      </c>
      <c r="G497" s="25">
        <v>100.39</v>
      </c>
      <c r="H497" s="25">
        <v>100.39</v>
      </c>
      <c r="I497" s="26">
        <f t="shared" si="180"/>
        <v>100</v>
      </c>
    </row>
    <row r="498" spans="1:9" x14ac:dyDescent="0.2">
      <c r="A498" s="11" t="s">
        <v>3</v>
      </c>
      <c r="B498" s="34">
        <v>706</v>
      </c>
      <c r="C498" s="6">
        <v>7</v>
      </c>
      <c r="D498" s="6">
        <v>9</v>
      </c>
      <c r="E498" s="35" t="s">
        <v>289</v>
      </c>
      <c r="F498" s="30" t="s">
        <v>1</v>
      </c>
      <c r="G498" s="25">
        <v>361.88</v>
      </c>
      <c r="H498" s="25">
        <v>161.62</v>
      </c>
      <c r="I498" s="26">
        <f t="shared" ref="I498:I559" si="196">H498/G498*100</f>
        <v>44.661213661987404</v>
      </c>
    </row>
    <row r="499" spans="1:9" x14ac:dyDescent="0.2">
      <c r="A499" s="11" t="s">
        <v>64</v>
      </c>
      <c r="B499" s="34">
        <v>706</v>
      </c>
      <c r="C499" s="6">
        <v>7</v>
      </c>
      <c r="D499" s="6">
        <v>9</v>
      </c>
      <c r="E499" s="35" t="s">
        <v>289</v>
      </c>
      <c r="F499" s="30" t="s">
        <v>62</v>
      </c>
      <c r="G499" s="25">
        <v>0.5</v>
      </c>
      <c r="H499" s="25">
        <v>0</v>
      </c>
      <c r="I499" s="26">
        <f t="shared" si="196"/>
        <v>0</v>
      </c>
    </row>
    <row r="500" spans="1:9" x14ac:dyDescent="0.2">
      <c r="A500" s="11" t="s">
        <v>61</v>
      </c>
      <c r="B500" s="34">
        <v>706</v>
      </c>
      <c r="C500" s="6">
        <v>7</v>
      </c>
      <c r="D500" s="6">
        <v>9</v>
      </c>
      <c r="E500" s="35" t="s">
        <v>288</v>
      </c>
      <c r="F500" s="30">
        <v>0</v>
      </c>
      <c r="G500" s="25">
        <f t="shared" ref="G500:H500" si="197">G501</f>
        <v>3928.26</v>
      </c>
      <c r="H500" s="25">
        <f t="shared" si="197"/>
        <v>3928.25</v>
      </c>
      <c r="I500" s="26">
        <f t="shared" si="196"/>
        <v>99.999745434365337</v>
      </c>
    </row>
    <row r="501" spans="1:9" ht="38.25" x14ac:dyDescent="0.2">
      <c r="A501" s="11" t="s">
        <v>55</v>
      </c>
      <c r="B501" s="34">
        <v>706</v>
      </c>
      <c r="C501" s="6">
        <v>7</v>
      </c>
      <c r="D501" s="6">
        <v>9</v>
      </c>
      <c r="E501" s="35" t="s">
        <v>288</v>
      </c>
      <c r="F501" s="30" t="s">
        <v>54</v>
      </c>
      <c r="G501" s="25">
        <v>3928.26</v>
      </c>
      <c r="H501" s="25">
        <v>3928.25</v>
      </c>
      <c r="I501" s="26">
        <f t="shared" si="196"/>
        <v>99.999745434365337</v>
      </c>
    </row>
    <row r="502" spans="1:9" x14ac:dyDescent="0.2">
      <c r="A502" s="11" t="s">
        <v>59</v>
      </c>
      <c r="B502" s="34">
        <v>706</v>
      </c>
      <c r="C502" s="6">
        <v>7</v>
      </c>
      <c r="D502" s="6">
        <v>9</v>
      </c>
      <c r="E502" s="35" t="s">
        <v>287</v>
      </c>
      <c r="F502" s="30">
        <v>0</v>
      </c>
      <c r="G502" s="25">
        <f t="shared" ref="G502:H502" si="198">G503</f>
        <v>73.849999999999994</v>
      </c>
      <c r="H502" s="25">
        <f t="shared" si="198"/>
        <v>73.69</v>
      </c>
      <c r="I502" s="26">
        <f t="shared" si="196"/>
        <v>99.783344617467833</v>
      </c>
    </row>
    <row r="503" spans="1:9" x14ac:dyDescent="0.2">
      <c r="A503" s="11" t="s">
        <v>3</v>
      </c>
      <c r="B503" s="34">
        <v>706</v>
      </c>
      <c r="C503" s="6">
        <v>7</v>
      </c>
      <c r="D503" s="6">
        <v>9</v>
      </c>
      <c r="E503" s="35" t="s">
        <v>287</v>
      </c>
      <c r="F503" s="30" t="s">
        <v>1</v>
      </c>
      <c r="G503" s="25">
        <v>73.849999999999994</v>
      </c>
      <c r="H503" s="25">
        <v>73.69</v>
      </c>
      <c r="I503" s="26">
        <f t="shared" si="196"/>
        <v>99.783344617467833</v>
      </c>
    </row>
    <row r="504" spans="1:9" x14ac:dyDescent="0.2">
      <c r="A504" s="11" t="s">
        <v>137</v>
      </c>
      <c r="B504" s="34">
        <v>706</v>
      </c>
      <c r="C504" s="6">
        <v>7</v>
      </c>
      <c r="D504" s="6">
        <v>9</v>
      </c>
      <c r="E504" s="35" t="s">
        <v>286</v>
      </c>
      <c r="F504" s="30">
        <v>0</v>
      </c>
      <c r="G504" s="25">
        <f t="shared" ref="G504:H504" si="199">G505+G506+G507</f>
        <v>16963.77</v>
      </c>
      <c r="H504" s="25">
        <f t="shared" si="199"/>
        <v>16938.509999999998</v>
      </c>
      <c r="I504" s="26">
        <f t="shared" si="196"/>
        <v>99.851094420638802</v>
      </c>
    </row>
    <row r="505" spans="1:9" ht="38.25" x14ac:dyDescent="0.2">
      <c r="A505" s="11" t="s">
        <v>55</v>
      </c>
      <c r="B505" s="34">
        <v>706</v>
      </c>
      <c r="C505" s="6">
        <v>7</v>
      </c>
      <c r="D505" s="6">
        <v>9</v>
      </c>
      <c r="E505" s="35" t="s">
        <v>286</v>
      </c>
      <c r="F505" s="30" t="s">
        <v>54</v>
      </c>
      <c r="G505" s="25">
        <v>14719.37</v>
      </c>
      <c r="H505" s="25">
        <v>14719.37</v>
      </c>
      <c r="I505" s="26">
        <f t="shared" si="196"/>
        <v>100</v>
      </c>
    </row>
    <row r="506" spans="1:9" x14ac:dyDescent="0.2">
      <c r="A506" s="11" t="s">
        <v>3</v>
      </c>
      <c r="B506" s="34">
        <v>706</v>
      </c>
      <c r="C506" s="6">
        <v>7</v>
      </c>
      <c r="D506" s="6">
        <v>9</v>
      </c>
      <c r="E506" s="35" t="s">
        <v>286</v>
      </c>
      <c r="F506" s="30" t="s">
        <v>1</v>
      </c>
      <c r="G506" s="25">
        <v>2230.35</v>
      </c>
      <c r="H506" s="25">
        <v>2206.04</v>
      </c>
      <c r="I506" s="26">
        <f t="shared" si="196"/>
        <v>98.91003654135001</v>
      </c>
    </row>
    <row r="507" spans="1:9" x14ac:dyDescent="0.2">
      <c r="A507" s="11" t="s">
        <v>64</v>
      </c>
      <c r="B507" s="34">
        <v>706</v>
      </c>
      <c r="C507" s="6">
        <v>7</v>
      </c>
      <c r="D507" s="6">
        <v>9</v>
      </c>
      <c r="E507" s="35" t="s">
        <v>286</v>
      </c>
      <c r="F507" s="30" t="s">
        <v>62</v>
      </c>
      <c r="G507" s="25">
        <v>14.05</v>
      </c>
      <c r="H507" s="25">
        <v>13.1</v>
      </c>
      <c r="I507" s="26">
        <f t="shared" si="196"/>
        <v>93.238434163701058</v>
      </c>
    </row>
    <row r="508" spans="1:9" ht="25.5" x14ac:dyDescent="0.2">
      <c r="A508" s="11" t="s">
        <v>149</v>
      </c>
      <c r="B508" s="34">
        <v>706</v>
      </c>
      <c r="C508" s="6">
        <v>7</v>
      </c>
      <c r="D508" s="6">
        <v>9</v>
      </c>
      <c r="E508" s="35" t="s">
        <v>284</v>
      </c>
      <c r="F508" s="30">
        <v>0</v>
      </c>
      <c r="G508" s="25">
        <f t="shared" ref="G508:H508" si="200">G509+G510</f>
        <v>439.54</v>
      </c>
      <c r="H508" s="25">
        <f t="shared" si="200"/>
        <v>437.45000000000005</v>
      </c>
      <c r="I508" s="26">
        <f t="shared" si="196"/>
        <v>99.524502889384365</v>
      </c>
    </row>
    <row r="509" spans="1:9" ht="38.25" x14ac:dyDescent="0.2">
      <c r="A509" s="11" t="s">
        <v>55</v>
      </c>
      <c r="B509" s="34">
        <v>706</v>
      </c>
      <c r="C509" s="6">
        <v>7</v>
      </c>
      <c r="D509" s="6">
        <v>9</v>
      </c>
      <c r="E509" s="35" t="s">
        <v>284</v>
      </c>
      <c r="F509" s="30" t="s">
        <v>54</v>
      </c>
      <c r="G509" s="25">
        <v>384.42</v>
      </c>
      <c r="H509" s="25">
        <v>384.42</v>
      </c>
      <c r="I509" s="26">
        <f t="shared" si="196"/>
        <v>100</v>
      </c>
    </row>
    <row r="510" spans="1:9" x14ac:dyDescent="0.2">
      <c r="A510" s="11" t="s">
        <v>3</v>
      </c>
      <c r="B510" s="34">
        <v>706</v>
      </c>
      <c r="C510" s="6">
        <v>7</v>
      </c>
      <c r="D510" s="6">
        <v>9</v>
      </c>
      <c r="E510" s="35" t="s">
        <v>284</v>
      </c>
      <c r="F510" s="30" t="s">
        <v>1</v>
      </c>
      <c r="G510" s="25">
        <v>55.12</v>
      </c>
      <c r="H510" s="25">
        <v>53.03</v>
      </c>
      <c r="I510" s="26">
        <f t="shared" si="196"/>
        <v>96.208272859216265</v>
      </c>
    </row>
    <row r="511" spans="1:9" ht="25.5" x14ac:dyDescent="0.2">
      <c r="A511" s="11" t="s">
        <v>283</v>
      </c>
      <c r="B511" s="34">
        <v>706</v>
      </c>
      <c r="C511" s="6">
        <v>7</v>
      </c>
      <c r="D511" s="6">
        <v>9</v>
      </c>
      <c r="E511" s="35" t="s">
        <v>282</v>
      </c>
      <c r="F511" s="30">
        <v>0</v>
      </c>
      <c r="G511" s="25">
        <f t="shared" ref="G511:H511" si="201">G512+G513</f>
        <v>1414.4199999999998</v>
      </c>
      <c r="H511" s="25">
        <f t="shared" si="201"/>
        <v>1412.1</v>
      </c>
      <c r="I511" s="26">
        <f t="shared" si="196"/>
        <v>99.835975170034359</v>
      </c>
    </row>
    <row r="512" spans="1:9" ht="38.25" x14ac:dyDescent="0.2">
      <c r="A512" s="11" t="s">
        <v>55</v>
      </c>
      <c r="B512" s="34">
        <v>706</v>
      </c>
      <c r="C512" s="6">
        <v>7</v>
      </c>
      <c r="D512" s="6">
        <v>9</v>
      </c>
      <c r="E512" s="35" t="s">
        <v>282</v>
      </c>
      <c r="F512" s="30" t="s">
        <v>54</v>
      </c>
      <c r="G512" s="25">
        <v>1092.8699999999999</v>
      </c>
      <c r="H512" s="25">
        <v>1092.8699999999999</v>
      </c>
      <c r="I512" s="26">
        <f t="shared" si="196"/>
        <v>100</v>
      </c>
    </row>
    <row r="513" spans="1:9" x14ac:dyDescent="0.2">
      <c r="A513" s="11" t="s">
        <v>3</v>
      </c>
      <c r="B513" s="34">
        <v>706</v>
      </c>
      <c r="C513" s="6">
        <v>7</v>
      </c>
      <c r="D513" s="6">
        <v>9</v>
      </c>
      <c r="E513" s="35" t="s">
        <v>282</v>
      </c>
      <c r="F513" s="30" t="s">
        <v>1</v>
      </c>
      <c r="G513" s="25">
        <v>321.55</v>
      </c>
      <c r="H513" s="25">
        <v>319.23</v>
      </c>
      <c r="I513" s="26">
        <f t="shared" si="196"/>
        <v>99.278494790856783</v>
      </c>
    </row>
    <row r="514" spans="1:9" x14ac:dyDescent="0.2">
      <c r="A514" s="11" t="s">
        <v>281</v>
      </c>
      <c r="B514" s="34">
        <v>706</v>
      </c>
      <c r="C514" s="6">
        <v>7</v>
      </c>
      <c r="D514" s="6">
        <v>9</v>
      </c>
      <c r="E514" s="35" t="s">
        <v>280</v>
      </c>
      <c r="F514" s="30">
        <v>0</v>
      </c>
      <c r="G514" s="25">
        <f t="shared" ref="G514:H515" si="202">G515</f>
        <v>86</v>
      </c>
      <c r="H514" s="25">
        <f t="shared" si="202"/>
        <v>86</v>
      </c>
      <c r="I514" s="26">
        <f t="shared" si="196"/>
        <v>100</v>
      </c>
    </row>
    <row r="515" spans="1:9" x14ac:dyDescent="0.2">
      <c r="A515" s="11" t="s">
        <v>279</v>
      </c>
      <c r="B515" s="34">
        <v>706</v>
      </c>
      <c r="C515" s="6">
        <v>7</v>
      </c>
      <c r="D515" s="6">
        <v>9</v>
      </c>
      <c r="E515" s="35" t="s">
        <v>278</v>
      </c>
      <c r="F515" s="30">
        <v>0</v>
      </c>
      <c r="G515" s="25">
        <f t="shared" si="202"/>
        <v>86</v>
      </c>
      <c r="H515" s="25">
        <f t="shared" si="202"/>
        <v>86</v>
      </c>
      <c r="I515" s="26">
        <f t="shared" si="196"/>
        <v>100</v>
      </c>
    </row>
    <row r="516" spans="1:9" x14ac:dyDescent="0.2">
      <c r="A516" s="11" t="s">
        <v>42</v>
      </c>
      <c r="B516" s="34">
        <v>706</v>
      </c>
      <c r="C516" s="6">
        <v>7</v>
      </c>
      <c r="D516" s="6">
        <v>9</v>
      </c>
      <c r="E516" s="35" t="s">
        <v>278</v>
      </c>
      <c r="F516" s="30" t="s">
        <v>41</v>
      </c>
      <c r="G516" s="25">
        <v>86</v>
      </c>
      <c r="H516" s="25">
        <v>86</v>
      </c>
      <c r="I516" s="26">
        <f t="shared" si="196"/>
        <v>100</v>
      </c>
    </row>
    <row r="517" spans="1:9" ht="51" x14ac:dyDescent="0.2">
      <c r="A517" s="11" t="s">
        <v>277</v>
      </c>
      <c r="B517" s="34">
        <v>706</v>
      </c>
      <c r="C517" s="6">
        <v>7</v>
      </c>
      <c r="D517" s="6">
        <v>9</v>
      </c>
      <c r="E517" s="35" t="s">
        <v>276</v>
      </c>
      <c r="F517" s="30">
        <v>0</v>
      </c>
      <c r="G517" s="25">
        <f t="shared" ref="G517:H518" si="203">G518</f>
        <v>112.4</v>
      </c>
      <c r="H517" s="25">
        <f t="shared" si="203"/>
        <v>112.4</v>
      </c>
      <c r="I517" s="26">
        <f t="shared" si="196"/>
        <v>100</v>
      </c>
    </row>
    <row r="518" spans="1:9" x14ac:dyDescent="0.2">
      <c r="A518" s="11" t="s">
        <v>528</v>
      </c>
      <c r="B518" s="34">
        <v>706</v>
      </c>
      <c r="C518" s="6">
        <v>7</v>
      </c>
      <c r="D518" s="6">
        <v>9</v>
      </c>
      <c r="E518" s="35" t="s">
        <v>275</v>
      </c>
      <c r="F518" s="30">
        <v>0</v>
      </c>
      <c r="G518" s="25">
        <f t="shared" si="203"/>
        <v>112.4</v>
      </c>
      <c r="H518" s="25">
        <f t="shared" si="203"/>
        <v>112.4</v>
      </c>
      <c r="I518" s="26">
        <f t="shared" si="196"/>
        <v>100</v>
      </c>
    </row>
    <row r="519" spans="1:9" x14ac:dyDescent="0.2">
      <c r="A519" s="11" t="s">
        <v>3</v>
      </c>
      <c r="B519" s="34">
        <v>706</v>
      </c>
      <c r="C519" s="6">
        <v>7</v>
      </c>
      <c r="D519" s="6">
        <v>9</v>
      </c>
      <c r="E519" s="35" t="s">
        <v>275</v>
      </c>
      <c r="F519" s="30" t="s">
        <v>1</v>
      </c>
      <c r="G519" s="25">
        <v>112.4</v>
      </c>
      <c r="H519" s="25">
        <v>112.4</v>
      </c>
      <c r="I519" s="26">
        <f t="shared" si="196"/>
        <v>100</v>
      </c>
    </row>
    <row r="520" spans="1:9" ht="25.5" x14ac:dyDescent="0.2">
      <c r="A520" s="11" t="s">
        <v>8</v>
      </c>
      <c r="B520" s="34">
        <v>706</v>
      </c>
      <c r="C520" s="6">
        <v>7</v>
      </c>
      <c r="D520" s="6">
        <v>9</v>
      </c>
      <c r="E520" s="35" t="s">
        <v>7</v>
      </c>
      <c r="F520" s="30">
        <v>0</v>
      </c>
      <c r="G520" s="25">
        <f t="shared" ref="G520:H520" si="204">G524+G521</f>
        <v>236.39</v>
      </c>
      <c r="H520" s="25">
        <f t="shared" si="204"/>
        <v>236.38</v>
      </c>
      <c r="I520" s="26">
        <f t="shared" si="196"/>
        <v>99.99576970261009</v>
      </c>
    </row>
    <row r="521" spans="1:9" x14ac:dyDescent="0.2">
      <c r="A521" s="11" t="s">
        <v>57</v>
      </c>
      <c r="B521" s="34">
        <v>706</v>
      </c>
      <c r="C521" s="6">
        <v>7</v>
      </c>
      <c r="D521" s="6">
        <v>9</v>
      </c>
      <c r="E521" s="35" t="s">
        <v>56</v>
      </c>
      <c r="F521" s="30"/>
      <c r="G521" s="25">
        <f t="shared" ref="G521:H522" si="205">G522</f>
        <v>88.52</v>
      </c>
      <c r="H521" s="25">
        <f t="shared" si="205"/>
        <v>88.52</v>
      </c>
      <c r="I521" s="26">
        <f t="shared" si="196"/>
        <v>100</v>
      </c>
    </row>
    <row r="522" spans="1:9" ht="63.75" x14ac:dyDescent="0.2">
      <c r="A522" s="11" t="s">
        <v>642</v>
      </c>
      <c r="B522" s="34">
        <v>706</v>
      </c>
      <c r="C522" s="6">
        <v>7</v>
      </c>
      <c r="D522" s="6">
        <v>9</v>
      </c>
      <c r="E522" s="35" t="s">
        <v>641</v>
      </c>
      <c r="F522" s="30"/>
      <c r="G522" s="25">
        <f t="shared" si="205"/>
        <v>88.52</v>
      </c>
      <c r="H522" s="25">
        <f t="shared" si="205"/>
        <v>88.52</v>
      </c>
      <c r="I522" s="26">
        <f t="shared" si="196"/>
        <v>100</v>
      </c>
    </row>
    <row r="523" spans="1:9" ht="38.25" x14ac:dyDescent="0.2">
      <c r="A523" s="11" t="s">
        <v>55</v>
      </c>
      <c r="B523" s="34">
        <v>706</v>
      </c>
      <c r="C523" s="6">
        <v>7</v>
      </c>
      <c r="D523" s="6">
        <v>9</v>
      </c>
      <c r="E523" s="35" t="s">
        <v>641</v>
      </c>
      <c r="F523" s="30">
        <v>100</v>
      </c>
      <c r="G523" s="25">
        <v>88.52</v>
      </c>
      <c r="H523" s="25">
        <v>88.52</v>
      </c>
      <c r="I523" s="26">
        <f t="shared" si="196"/>
        <v>100</v>
      </c>
    </row>
    <row r="524" spans="1:9" x14ac:dyDescent="0.2">
      <c r="A524" s="11" t="s">
        <v>6</v>
      </c>
      <c r="B524" s="34">
        <v>706</v>
      </c>
      <c r="C524" s="6">
        <v>7</v>
      </c>
      <c r="D524" s="6">
        <v>9</v>
      </c>
      <c r="E524" s="35" t="s">
        <v>5</v>
      </c>
      <c r="F524" s="30">
        <v>0</v>
      </c>
      <c r="G524" s="25">
        <f t="shared" ref="G524:H525" si="206">G525</f>
        <v>147.87</v>
      </c>
      <c r="H524" s="25">
        <f t="shared" si="206"/>
        <v>147.86000000000001</v>
      </c>
      <c r="I524" s="26">
        <f t="shared" si="196"/>
        <v>99.993237303036452</v>
      </c>
    </row>
    <row r="525" spans="1:9" ht="38.25" x14ac:dyDescent="0.2">
      <c r="A525" s="11" t="s">
        <v>98</v>
      </c>
      <c r="B525" s="34">
        <v>706</v>
      </c>
      <c r="C525" s="6">
        <v>7</v>
      </c>
      <c r="D525" s="6">
        <v>9</v>
      </c>
      <c r="E525" s="35" t="s">
        <v>97</v>
      </c>
      <c r="F525" s="30">
        <v>0</v>
      </c>
      <c r="G525" s="25">
        <f t="shared" si="206"/>
        <v>147.87</v>
      </c>
      <c r="H525" s="25">
        <f t="shared" si="206"/>
        <v>147.86000000000001</v>
      </c>
      <c r="I525" s="26">
        <f t="shared" si="196"/>
        <v>99.993237303036452</v>
      </c>
    </row>
    <row r="526" spans="1:9" ht="38.25" x14ac:dyDescent="0.2">
      <c r="A526" s="11" t="s">
        <v>55</v>
      </c>
      <c r="B526" s="34">
        <v>706</v>
      </c>
      <c r="C526" s="6">
        <v>7</v>
      </c>
      <c r="D526" s="6">
        <v>9</v>
      </c>
      <c r="E526" s="35" t="s">
        <v>97</v>
      </c>
      <c r="F526" s="30">
        <v>100</v>
      </c>
      <c r="G526" s="25">
        <v>147.87</v>
      </c>
      <c r="H526" s="25">
        <v>147.86000000000001</v>
      </c>
      <c r="I526" s="26">
        <f t="shared" si="196"/>
        <v>99.993237303036452</v>
      </c>
    </row>
    <row r="527" spans="1:9" x14ac:dyDescent="0.2">
      <c r="A527" s="11" t="s">
        <v>545</v>
      </c>
      <c r="B527" s="34">
        <v>706</v>
      </c>
      <c r="C527" s="6">
        <v>10</v>
      </c>
      <c r="D527" s="6">
        <v>0</v>
      </c>
      <c r="E527" s="35" t="s">
        <v>0</v>
      </c>
      <c r="F527" s="30">
        <v>0</v>
      </c>
      <c r="G527" s="25">
        <f t="shared" ref="G527:H528" si="207">G528</f>
        <v>11487.67</v>
      </c>
      <c r="H527" s="25">
        <f t="shared" si="207"/>
        <v>11044.82</v>
      </c>
      <c r="I527" s="26">
        <f t="shared" si="196"/>
        <v>96.144997201347181</v>
      </c>
    </row>
    <row r="528" spans="1:9" x14ac:dyDescent="0.2">
      <c r="A528" s="11" t="s">
        <v>94</v>
      </c>
      <c r="B528" s="34">
        <v>706</v>
      </c>
      <c r="C528" s="6">
        <v>10</v>
      </c>
      <c r="D528" s="6">
        <v>4</v>
      </c>
      <c r="E528" s="35"/>
      <c r="F528" s="30">
        <v>0</v>
      </c>
      <c r="G528" s="25">
        <f t="shared" si="207"/>
        <v>11487.67</v>
      </c>
      <c r="H528" s="25">
        <f t="shared" si="207"/>
        <v>11044.82</v>
      </c>
      <c r="I528" s="26">
        <f t="shared" si="196"/>
        <v>96.144997201347181</v>
      </c>
    </row>
    <row r="529" spans="1:9" ht="25.5" x14ac:dyDescent="0.2">
      <c r="A529" s="11" t="s">
        <v>274</v>
      </c>
      <c r="B529" s="34">
        <v>706</v>
      </c>
      <c r="C529" s="6">
        <v>10</v>
      </c>
      <c r="D529" s="6">
        <v>4</v>
      </c>
      <c r="E529" s="35" t="s">
        <v>273</v>
      </c>
      <c r="F529" s="30">
        <v>0</v>
      </c>
      <c r="G529" s="25">
        <f t="shared" ref="G529:H529" si="208">G530+G535+G540</f>
        <v>11487.67</v>
      </c>
      <c r="H529" s="25">
        <f t="shared" si="208"/>
        <v>11044.82</v>
      </c>
      <c r="I529" s="26">
        <f t="shared" si="196"/>
        <v>96.144997201347181</v>
      </c>
    </row>
    <row r="530" spans="1:9" x14ac:dyDescent="0.2">
      <c r="A530" s="11" t="s">
        <v>272</v>
      </c>
      <c r="B530" s="34">
        <v>706</v>
      </c>
      <c r="C530" s="6">
        <v>10</v>
      </c>
      <c r="D530" s="6">
        <v>4</v>
      </c>
      <c r="E530" s="35" t="s">
        <v>271</v>
      </c>
      <c r="F530" s="30">
        <v>0</v>
      </c>
      <c r="G530" s="25">
        <f t="shared" ref="G530:H531" si="209">G531</f>
        <v>3459.56</v>
      </c>
      <c r="H530" s="25">
        <f t="shared" si="209"/>
        <v>3403.5499999999997</v>
      </c>
      <c r="I530" s="26">
        <f t="shared" si="196"/>
        <v>98.381007989455298</v>
      </c>
    </row>
    <row r="531" spans="1:9" ht="25.5" x14ac:dyDescent="0.2">
      <c r="A531" s="11" t="s">
        <v>270</v>
      </c>
      <c r="B531" s="34">
        <v>706</v>
      </c>
      <c r="C531" s="6">
        <v>10</v>
      </c>
      <c r="D531" s="6">
        <v>4</v>
      </c>
      <c r="E531" s="35" t="s">
        <v>269</v>
      </c>
      <c r="F531" s="30">
        <v>0</v>
      </c>
      <c r="G531" s="25">
        <f t="shared" si="209"/>
        <v>3459.56</v>
      </c>
      <c r="H531" s="25">
        <f t="shared" si="209"/>
        <v>3403.5499999999997</v>
      </c>
      <c r="I531" s="26">
        <f t="shared" si="196"/>
        <v>98.381007989455298</v>
      </c>
    </row>
    <row r="532" spans="1:9" ht="38.25" x14ac:dyDescent="0.2">
      <c r="A532" s="11" t="s">
        <v>263</v>
      </c>
      <c r="B532" s="34">
        <v>706</v>
      </c>
      <c r="C532" s="6">
        <v>10</v>
      </c>
      <c r="D532" s="6">
        <v>4</v>
      </c>
      <c r="E532" s="35" t="s">
        <v>268</v>
      </c>
      <c r="F532" s="30">
        <v>0</v>
      </c>
      <c r="G532" s="25">
        <f t="shared" ref="G532:H532" si="210">G533+G534</f>
        <v>3459.56</v>
      </c>
      <c r="H532" s="25">
        <f t="shared" si="210"/>
        <v>3403.5499999999997</v>
      </c>
      <c r="I532" s="26">
        <f t="shared" si="196"/>
        <v>98.381007989455298</v>
      </c>
    </row>
    <row r="533" spans="1:9" x14ac:dyDescent="0.2">
      <c r="A533" s="11" t="s">
        <v>3</v>
      </c>
      <c r="B533" s="34">
        <v>706</v>
      </c>
      <c r="C533" s="6">
        <v>10</v>
      </c>
      <c r="D533" s="6">
        <v>4</v>
      </c>
      <c r="E533" s="35" t="s">
        <v>268</v>
      </c>
      <c r="F533" s="30" t="s">
        <v>1</v>
      </c>
      <c r="G533" s="25">
        <v>65.23</v>
      </c>
      <c r="H533" s="25">
        <v>50.37</v>
      </c>
      <c r="I533" s="26">
        <f t="shared" si="196"/>
        <v>77.219070979610606</v>
      </c>
    </row>
    <row r="534" spans="1:9" x14ac:dyDescent="0.2">
      <c r="A534" s="11" t="s">
        <v>42</v>
      </c>
      <c r="B534" s="34">
        <v>706</v>
      </c>
      <c r="C534" s="6">
        <v>10</v>
      </c>
      <c r="D534" s="6">
        <v>4</v>
      </c>
      <c r="E534" s="35" t="s">
        <v>268</v>
      </c>
      <c r="F534" s="30" t="s">
        <v>41</v>
      </c>
      <c r="G534" s="25">
        <v>3394.33</v>
      </c>
      <c r="H534" s="25">
        <v>3353.18</v>
      </c>
      <c r="I534" s="26">
        <f t="shared" si="196"/>
        <v>98.78768416742038</v>
      </c>
    </row>
    <row r="535" spans="1:9" x14ac:dyDescent="0.2">
      <c r="A535" s="11" t="s">
        <v>267</v>
      </c>
      <c r="B535" s="34">
        <v>706</v>
      </c>
      <c r="C535" s="6">
        <v>10</v>
      </c>
      <c r="D535" s="6">
        <v>4</v>
      </c>
      <c r="E535" s="35" t="s">
        <v>266</v>
      </c>
      <c r="F535" s="30">
        <v>0</v>
      </c>
      <c r="G535" s="25">
        <f t="shared" ref="G535:H536" si="211">G536</f>
        <v>54.949999999999996</v>
      </c>
      <c r="H535" s="25">
        <f t="shared" si="211"/>
        <v>36.43</v>
      </c>
      <c r="I535" s="26">
        <f t="shared" si="196"/>
        <v>66.296633303002736</v>
      </c>
    </row>
    <row r="536" spans="1:9" x14ac:dyDescent="0.2">
      <c r="A536" s="11" t="s">
        <v>265</v>
      </c>
      <c r="B536" s="34">
        <v>706</v>
      </c>
      <c r="C536" s="6">
        <v>10</v>
      </c>
      <c r="D536" s="6">
        <v>4</v>
      </c>
      <c r="E536" s="35" t="s">
        <v>264</v>
      </c>
      <c r="F536" s="30">
        <v>0</v>
      </c>
      <c r="G536" s="25">
        <f t="shared" si="211"/>
        <v>54.949999999999996</v>
      </c>
      <c r="H536" s="25">
        <f t="shared" si="211"/>
        <v>36.43</v>
      </c>
      <c r="I536" s="26">
        <f t="shared" si="196"/>
        <v>66.296633303002736</v>
      </c>
    </row>
    <row r="537" spans="1:9" ht="38.25" x14ac:dyDescent="0.2">
      <c r="A537" s="11" t="s">
        <v>263</v>
      </c>
      <c r="B537" s="34">
        <v>706</v>
      </c>
      <c r="C537" s="6">
        <v>10</v>
      </c>
      <c r="D537" s="6">
        <v>4</v>
      </c>
      <c r="E537" s="35" t="s">
        <v>262</v>
      </c>
      <c r="F537" s="30">
        <v>0</v>
      </c>
      <c r="G537" s="25">
        <f t="shared" ref="G537:H537" si="212">G538+G539</f>
        <v>54.949999999999996</v>
      </c>
      <c r="H537" s="25">
        <f t="shared" si="212"/>
        <v>36.43</v>
      </c>
      <c r="I537" s="26">
        <f t="shared" si="196"/>
        <v>66.296633303002736</v>
      </c>
    </row>
    <row r="538" spans="1:9" x14ac:dyDescent="0.2">
      <c r="A538" s="11" t="s">
        <v>3</v>
      </c>
      <c r="B538" s="34">
        <v>706</v>
      </c>
      <c r="C538" s="6">
        <v>10</v>
      </c>
      <c r="D538" s="6">
        <v>4</v>
      </c>
      <c r="E538" s="35" t="s">
        <v>262</v>
      </c>
      <c r="F538" s="30" t="s">
        <v>1</v>
      </c>
      <c r="G538" s="25">
        <v>1.65</v>
      </c>
      <c r="H538" s="25">
        <v>0.54</v>
      </c>
      <c r="I538" s="26">
        <f t="shared" si="196"/>
        <v>32.727272727272734</v>
      </c>
    </row>
    <row r="539" spans="1:9" x14ac:dyDescent="0.2">
      <c r="A539" s="11" t="s">
        <v>42</v>
      </c>
      <c r="B539" s="34">
        <v>706</v>
      </c>
      <c r="C539" s="6">
        <v>10</v>
      </c>
      <c r="D539" s="6">
        <v>4</v>
      </c>
      <c r="E539" s="35" t="s">
        <v>262</v>
      </c>
      <c r="F539" s="30" t="s">
        <v>41</v>
      </c>
      <c r="G539" s="25">
        <v>53.3</v>
      </c>
      <c r="H539" s="25">
        <v>35.89</v>
      </c>
      <c r="I539" s="26">
        <f t="shared" si="196"/>
        <v>67.33583489681051</v>
      </c>
    </row>
    <row r="540" spans="1:9" x14ac:dyDescent="0.2">
      <c r="A540" s="11" t="s">
        <v>261</v>
      </c>
      <c r="B540" s="34">
        <v>706</v>
      </c>
      <c r="C540" s="6">
        <v>10</v>
      </c>
      <c r="D540" s="6">
        <v>4</v>
      </c>
      <c r="E540" s="35" t="s">
        <v>260</v>
      </c>
      <c r="F540" s="30">
        <v>0</v>
      </c>
      <c r="G540" s="25">
        <f t="shared" ref="G540:H540" si="213">G541</f>
        <v>7973.16</v>
      </c>
      <c r="H540" s="25">
        <f t="shared" si="213"/>
        <v>7604.84</v>
      </c>
      <c r="I540" s="26">
        <f t="shared" si="196"/>
        <v>95.380501582810325</v>
      </c>
    </row>
    <row r="541" spans="1:9" ht="25.5" x14ac:dyDescent="0.2">
      <c r="A541" s="11" t="s">
        <v>259</v>
      </c>
      <c r="B541" s="34">
        <v>706</v>
      </c>
      <c r="C541" s="6">
        <v>10</v>
      </c>
      <c r="D541" s="6">
        <v>4</v>
      </c>
      <c r="E541" s="35" t="s">
        <v>258</v>
      </c>
      <c r="F541" s="30">
        <v>0</v>
      </c>
      <c r="G541" s="25">
        <f t="shared" ref="G541:H541" si="214">G542+G544+G546</f>
        <v>7973.16</v>
      </c>
      <c r="H541" s="25">
        <f t="shared" si="214"/>
        <v>7604.84</v>
      </c>
      <c r="I541" s="26">
        <f t="shared" si="196"/>
        <v>95.380501582810325</v>
      </c>
    </row>
    <row r="542" spans="1:9" x14ac:dyDescent="0.2">
      <c r="A542" s="11" t="s">
        <v>257</v>
      </c>
      <c r="B542" s="34">
        <v>706</v>
      </c>
      <c r="C542" s="6">
        <v>10</v>
      </c>
      <c r="D542" s="6">
        <v>4</v>
      </c>
      <c r="E542" s="35" t="s">
        <v>256</v>
      </c>
      <c r="F542" s="30">
        <v>0</v>
      </c>
      <c r="G542" s="25">
        <f t="shared" ref="G542:H542" si="215">G543</f>
        <v>3461.26</v>
      </c>
      <c r="H542" s="25">
        <f t="shared" si="215"/>
        <v>3362.31</v>
      </c>
      <c r="I542" s="26">
        <f t="shared" si="196"/>
        <v>97.141214471030764</v>
      </c>
    </row>
    <row r="543" spans="1:9" x14ac:dyDescent="0.2">
      <c r="A543" s="11" t="s">
        <v>42</v>
      </c>
      <c r="B543" s="34">
        <v>706</v>
      </c>
      <c r="C543" s="6">
        <v>10</v>
      </c>
      <c r="D543" s="6">
        <v>4</v>
      </c>
      <c r="E543" s="35" t="s">
        <v>256</v>
      </c>
      <c r="F543" s="30" t="s">
        <v>41</v>
      </c>
      <c r="G543" s="25">
        <v>3461.26</v>
      </c>
      <c r="H543" s="25">
        <v>3362.31</v>
      </c>
      <c r="I543" s="26">
        <f t="shared" si="196"/>
        <v>97.141214471030764</v>
      </c>
    </row>
    <row r="544" spans="1:9" ht="25.5" x14ac:dyDescent="0.2">
      <c r="A544" s="11" t="s">
        <v>255</v>
      </c>
      <c r="B544" s="34">
        <v>706</v>
      </c>
      <c r="C544" s="6">
        <v>10</v>
      </c>
      <c r="D544" s="6">
        <v>4</v>
      </c>
      <c r="E544" s="35" t="s">
        <v>254</v>
      </c>
      <c r="F544" s="30">
        <v>0</v>
      </c>
      <c r="G544" s="25">
        <f t="shared" ref="G544:H544" si="216">G545</f>
        <v>4226.8999999999996</v>
      </c>
      <c r="H544" s="25">
        <f t="shared" si="216"/>
        <v>4092.53</v>
      </c>
      <c r="I544" s="26">
        <f t="shared" si="196"/>
        <v>96.821074546357863</v>
      </c>
    </row>
    <row r="545" spans="1:9" x14ac:dyDescent="0.2">
      <c r="A545" s="11" t="s">
        <v>42</v>
      </c>
      <c r="B545" s="34">
        <v>706</v>
      </c>
      <c r="C545" s="6">
        <v>10</v>
      </c>
      <c r="D545" s="6">
        <v>4</v>
      </c>
      <c r="E545" s="35" t="s">
        <v>254</v>
      </c>
      <c r="F545" s="30" t="s">
        <v>41</v>
      </c>
      <c r="G545" s="25">
        <v>4226.8999999999996</v>
      </c>
      <c r="H545" s="25">
        <v>4092.53</v>
      </c>
      <c r="I545" s="26">
        <f t="shared" si="196"/>
        <v>96.821074546357863</v>
      </c>
    </row>
    <row r="546" spans="1:9" x14ac:dyDescent="0.2">
      <c r="A546" s="11" t="s">
        <v>253</v>
      </c>
      <c r="B546" s="34">
        <v>706</v>
      </c>
      <c r="C546" s="6">
        <v>10</v>
      </c>
      <c r="D546" s="6">
        <v>4</v>
      </c>
      <c r="E546" s="35" t="s">
        <v>252</v>
      </c>
      <c r="F546" s="30">
        <v>0</v>
      </c>
      <c r="G546" s="25">
        <f t="shared" ref="G546:H546" si="217">G547</f>
        <v>285</v>
      </c>
      <c r="H546" s="25">
        <f t="shared" si="217"/>
        <v>150</v>
      </c>
      <c r="I546" s="26">
        <f t="shared" si="196"/>
        <v>52.631578947368418</v>
      </c>
    </row>
    <row r="547" spans="1:9" x14ac:dyDescent="0.2">
      <c r="A547" s="11" t="s">
        <v>42</v>
      </c>
      <c r="B547" s="34">
        <v>706</v>
      </c>
      <c r="C547" s="6">
        <v>10</v>
      </c>
      <c r="D547" s="6">
        <v>4</v>
      </c>
      <c r="E547" s="35" t="s">
        <v>252</v>
      </c>
      <c r="F547" s="30" t="s">
        <v>41</v>
      </c>
      <c r="G547" s="25">
        <v>285</v>
      </c>
      <c r="H547" s="25">
        <v>150</v>
      </c>
      <c r="I547" s="26">
        <f t="shared" si="196"/>
        <v>52.631578947368418</v>
      </c>
    </row>
    <row r="548" spans="1:9" ht="25.5" x14ac:dyDescent="0.2">
      <c r="A548" s="11" t="s">
        <v>251</v>
      </c>
      <c r="B548" s="34">
        <v>707</v>
      </c>
      <c r="C548" s="6">
        <v>0</v>
      </c>
      <c r="D548" s="6">
        <v>0</v>
      </c>
      <c r="E548" s="35" t="s">
        <v>0</v>
      </c>
      <c r="F548" s="30">
        <v>0</v>
      </c>
      <c r="G548" s="25">
        <f t="shared" ref="G548:H548" si="218">G549+G558+G572</f>
        <v>132500.51</v>
      </c>
      <c r="H548" s="25">
        <f t="shared" si="218"/>
        <v>131799.66999999998</v>
      </c>
      <c r="I548" s="26">
        <f t="shared" si="196"/>
        <v>99.471066186839565</v>
      </c>
    </row>
    <row r="549" spans="1:9" x14ac:dyDescent="0.2">
      <c r="A549" s="11" t="s">
        <v>538</v>
      </c>
      <c r="B549" s="34">
        <v>707</v>
      </c>
      <c r="C549" s="6">
        <v>1</v>
      </c>
      <c r="D549" s="6">
        <v>0</v>
      </c>
      <c r="E549" s="35" t="s">
        <v>0</v>
      </c>
      <c r="F549" s="30">
        <v>0</v>
      </c>
      <c r="G549" s="25">
        <f t="shared" ref="G549:H552" si="219">G550</f>
        <v>29016.949999999997</v>
      </c>
      <c r="H549" s="25">
        <f t="shared" si="219"/>
        <v>28817.96</v>
      </c>
      <c r="I549" s="26">
        <f t="shared" si="196"/>
        <v>99.314228407878844</v>
      </c>
    </row>
    <row r="550" spans="1:9" x14ac:dyDescent="0.2">
      <c r="A550" s="11" t="s">
        <v>49</v>
      </c>
      <c r="B550" s="34">
        <v>707</v>
      </c>
      <c r="C550" s="6">
        <v>1</v>
      </c>
      <c r="D550" s="6">
        <v>13</v>
      </c>
      <c r="E550" s="35" t="s">
        <v>0</v>
      </c>
      <c r="F550" s="30">
        <v>0</v>
      </c>
      <c r="G550" s="25">
        <f t="shared" si="219"/>
        <v>29016.949999999997</v>
      </c>
      <c r="H550" s="25">
        <f t="shared" si="219"/>
        <v>28817.96</v>
      </c>
      <c r="I550" s="26">
        <f t="shared" si="196"/>
        <v>99.314228407878844</v>
      </c>
    </row>
    <row r="551" spans="1:9" x14ac:dyDescent="0.2">
      <c r="A551" s="11" t="s">
        <v>250</v>
      </c>
      <c r="B551" s="34">
        <v>707</v>
      </c>
      <c r="C551" s="6">
        <v>1</v>
      </c>
      <c r="D551" s="6">
        <v>13</v>
      </c>
      <c r="E551" s="35" t="s">
        <v>249</v>
      </c>
      <c r="F551" s="30">
        <v>0</v>
      </c>
      <c r="G551" s="25">
        <f t="shared" si="219"/>
        <v>29016.949999999997</v>
      </c>
      <c r="H551" s="25">
        <f t="shared" si="219"/>
        <v>28817.96</v>
      </c>
      <c r="I551" s="26">
        <f t="shared" si="196"/>
        <v>99.314228407878844</v>
      </c>
    </row>
    <row r="552" spans="1:9" ht="25.5" x14ac:dyDescent="0.2">
      <c r="A552" s="11" t="s">
        <v>248</v>
      </c>
      <c r="B552" s="34">
        <v>707</v>
      </c>
      <c r="C552" s="6">
        <v>1</v>
      </c>
      <c r="D552" s="6">
        <v>13</v>
      </c>
      <c r="E552" s="35" t="s">
        <v>247</v>
      </c>
      <c r="F552" s="30">
        <v>0</v>
      </c>
      <c r="G552" s="25">
        <f t="shared" si="219"/>
        <v>29016.949999999997</v>
      </c>
      <c r="H552" s="25">
        <f t="shared" si="219"/>
        <v>28817.96</v>
      </c>
      <c r="I552" s="26">
        <f t="shared" si="196"/>
        <v>99.314228407878844</v>
      </c>
    </row>
    <row r="553" spans="1:9" x14ac:dyDescent="0.2">
      <c r="A553" s="11" t="s">
        <v>137</v>
      </c>
      <c r="B553" s="34">
        <v>707</v>
      </c>
      <c r="C553" s="6">
        <v>1</v>
      </c>
      <c r="D553" s="6">
        <v>13</v>
      </c>
      <c r="E553" s="35" t="s">
        <v>246</v>
      </c>
      <c r="F553" s="30">
        <v>0</v>
      </c>
      <c r="G553" s="25">
        <f t="shared" ref="G553:H553" si="220">G554+G555+G557+G556</f>
        <v>29016.949999999997</v>
      </c>
      <c r="H553" s="25">
        <f t="shared" si="220"/>
        <v>28817.96</v>
      </c>
      <c r="I553" s="26">
        <f t="shared" si="196"/>
        <v>99.314228407878844</v>
      </c>
    </row>
    <row r="554" spans="1:9" ht="38.25" x14ac:dyDescent="0.2">
      <c r="A554" s="11" t="s">
        <v>55</v>
      </c>
      <c r="B554" s="34">
        <v>707</v>
      </c>
      <c r="C554" s="6">
        <v>1</v>
      </c>
      <c r="D554" s="6">
        <v>13</v>
      </c>
      <c r="E554" s="35" t="s">
        <v>246</v>
      </c>
      <c r="F554" s="30" t="s">
        <v>54</v>
      </c>
      <c r="G554" s="25">
        <v>27902.21</v>
      </c>
      <c r="H554" s="25">
        <v>27743.93</v>
      </c>
      <c r="I554" s="26">
        <f t="shared" si="196"/>
        <v>99.432733106087298</v>
      </c>
    </row>
    <row r="555" spans="1:9" x14ac:dyDescent="0.2">
      <c r="A555" s="11" t="s">
        <v>3</v>
      </c>
      <c r="B555" s="34">
        <v>707</v>
      </c>
      <c r="C555" s="6">
        <v>1</v>
      </c>
      <c r="D555" s="6">
        <v>13</v>
      </c>
      <c r="E555" s="35" t="s">
        <v>246</v>
      </c>
      <c r="F555" s="30" t="s">
        <v>1</v>
      </c>
      <c r="G555" s="25">
        <v>1106.25</v>
      </c>
      <c r="H555" s="25">
        <v>1065.67</v>
      </c>
      <c r="I555" s="26">
        <f t="shared" si="196"/>
        <v>96.331751412429384</v>
      </c>
    </row>
    <row r="556" spans="1:9" x14ac:dyDescent="0.2">
      <c r="A556" s="11" t="s">
        <v>42</v>
      </c>
      <c r="B556" s="34">
        <v>707</v>
      </c>
      <c r="C556" s="6">
        <v>1</v>
      </c>
      <c r="D556" s="6">
        <v>13</v>
      </c>
      <c r="E556" s="35" t="s">
        <v>246</v>
      </c>
      <c r="F556" s="30">
        <v>300</v>
      </c>
      <c r="G556" s="25">
        <v>1.37</v>
      </c>
      <c r="H556" s="25">
        <v>1.37</v>
      </c>
      <c r="I556" s="26">
        <f t="shared" si="196"/>
        <v>100</v>
      </c>
    </row>
    <row r="557" spans="1:9" x14ac:dyDescent="0.2">
      <c r="A557" s="11" t="s">
        <v>64</v>
      </c>
      <c r="B557" s="34">
        <v>707</v>
      </c>
      <c r="C557" s="6">
        <v>1</v>
      </c>
      <c r="D557" s="6">
        <v>13</v>
      </c>
      <c r="E557" s="35" t="s">
        <v>246</v>
      </c>
      <c r="F557" s="30" t="s">
        <v>62</v>
      </c>
      <c r="G557" s="25">
        <v>7.12</v>
      </c>
      <c r="H557" s="25">
        <v>6.99</v>
      </c>
      <c r="I557" s="26">
        <f t="shared" si="196"/>
        <v>98.174157303370791</v>
      </c>
    </row>
    <row r="558" spans="1:9" x14ac:dyDescent="0.2">
      <c r="A558" s="11" t="s">
        <v>543</v>
      </c>
      <c r="B558" s="34">
        <v>707</v>
      </c>
      <c r="C558" s="6">
        <v>7</v>
      </c>
      <c r="D558" s="6">
        <v>0</v>
      </c>
      <c r="E558" s="35" t="s">
        <v>0</v>
      </c>
      <c r="F558" s="30">
        <v>0</v>
      </c>
      <c r="G558" s="25">
        <f t="shared" ref="G558:H560" si="221">G559</f>
        <v>22917.4</v>
      </c>
      <c r="H558" s="25">
        <f t="shared" si="221"/>
        <v>22885.170000000002</v>
      </c>
      <c r="I558" s="26">
        <f t="shared" si="196"/>
        <v>99.859364500335985</v>
      </c>
    </row>
    <row r="559" spans="1:9" x14ac:dyDescent="0.2">
      <c r="A559" s="11" t="s">
        <v>144</v>
      </c>
      <c r="B559" s="34">
        <v>707</v>
      </c>
      <c r="C559" s="6">
        <v>7</v>
      </c>
      <c r="D559" s="6">
        <v>3</v>
      </c>
      <c r="E559" s="35" t="s">
        <v>0</v>
      </c>
      <c r="F559" s="30">
        <v>0</v>
      </c>
      <c r="G559" s="25">
        <f t="shared" si="221"/>
        <v>22917.4</v>
      </c>
      <c r="H559" s="25">
        <f t="shared" si="221"/>
        <v>22885.170000000002</v>
      </c>
      <c r="I559" s="26">
        <f t="shared" si="196"/>
        <v>99.859364500335985</v>
      </c>
    </row>
    <row r="560" spans="1:9" ht="25.5" x14ac:dyDescent="0.2">
      <c r="A560" s="11" t="s">
        <v>217</v>
      </c>
      <c r="B560" s="34">
        <v>707</v>
      </c>
      <c r="C560" s="6">
        <v>7</v>
      </c>
      <c r="D560" s="6">
        <v>3</v>
      </c>
      <c r="E560" s="35" t="s">
        <v>216</v>
      </c>
      <c r="F560" s="30">
        <v>0</v>
      </c>
      <c r="G560" s="25">
        <f t="shared" si="221"/>
        <v>22917.4</v>
      </c>
      <c r="H560" s="25">
        <f t="shared" si="221"/>
        <v>22885.170000000002</v>
      </c>
      <c r="I560" s="26">
        <f t="shared" ref="I560:I623" si="222">H560/G560*100</f>
        <v>99.859364500335985</v>
      </c>
    </row>
    <row r="561" spans="1:9" x14ac:dyDescent="0.2">
      <c r="A561" s="11" t="s">
        <v>245</v>
      </c>
      <c r="B561" s="34">
        <v>707</v>
      </c>
      <c r="C561" s="6">
        <v>7</v>
      </c>
      <c r="D561" s="6">
        <v>3</v>
      </c>
      <c r="E561" s="35" t="s">
        <v>244</v>
      </c>
      <c r="F561" s="30">
        <v>0</v>
      </c>
      <c r="G561" s="25">
        <f t="shared" ref="G561:H561" si="223">G562+G569</f>
        <v>22917.4</v>
      </c>
      <c r="H561" s="25">
        <f t="shared" si="223"/>
        <v>22885.170000000002</v>
      </c>
      <c r="I561" s="26">
        <f t="shared" si="222"/>
        <v>99.859364500335985</v>
      </c>
    </row>
    <row r="562" spans="1:9" ht="25.5" x14ac:dyDescent="0.2">
      <c r="A562" s="11" t="s">
        <v>243</v>
      </c>
      <c r="B562" s="34">
        <v>707</v>
      </c>
      <c r="C562" s="6">
        <v>7</v>
      </c>
      <c r="D562" s="6">
        <v>3</v>
      </c>
      <c r="E562" s="35" t="s">
        <v>242</v>
      </c>
      <c r="F562" s="30">
        <v>0</v>
      </c>
      <c r="G562" s="25">
        <f t="shared" ref="G562:H562" si="224">G563+G565+G567</f>
        <v>18091.04</v>
      </c>
      <c r="H562" s="25">
        <f t="shared" si="224"/>
        <v>18058.810000000001</v>
      </c>
      <c r="I562" s="26">
        <f t="shared" si="222"/>
        <v>99.821845510263657</v>
      </c>
    </row>
    <row r="563" spans="1:9" x14ac:dyDescent="0.2">
      <c r="A563" s="11" t="s">
        <v>137</v>
      </c>
      <c r="B563" s="34">
        <v>707</v>
      </c>
      <c r="C563" s="6">
        <v>7</v>
      </c>
      <c r="D563" s="6">
        <v>3</v>
      </c>
      <c r="E563" s="35" t="s">
        <v>241</v>
      </c>
      <c r="F563" s="30">
        <v>0</v>
      </c>
      <c r="G563" s="25">
        <f t="shared" ref="G563:H563" si="225">G564</f>
        <v>17190.04</v>
      </c>
      <c r="H563" s="25">
        <f t="shared" si="225"/>
        <v>17190.04</v>
      </c>
      <c r="I563" s="26">
        <f t="shared" si="222"/>
        <v>100</v>
      </c>
    </row>
    <row r="564" spans="1:9" ht="25.5" x14ac:dyDescent="0.2">
      <c r="A564" s="11" t="s">
        <v>136</v>
      </c>
      <c r="B564" s="34">
        <v>707</v>
      </c>
      <c r="C564" s="6">
        <v>7</v>
      </c>
      <c r="D564" s="6">
        <v>3</v>
      </c>
      <c r="E564" s="35" t="s">
        <v>241</v>
      </c>
      <c r="F564" s="30" t="s">
        <v>135</v>
      </c>
      <c r="G564" s="25">
        <v>17190.04</v>
      </c>
      <c r="H564" s="25">
        <v>17190.04</v>
      </c>
      <c r="I564" s="26">
        <f t="shared" si="222"/>
        <v>100</v>
      </c>
    </row>
    <row r="565" spans="1:9" x14ac:dyDescent="0.2">
      <c r="A565" s="11" t="s">
        <v>228</v>
      </c>
      <c r="B565" s="34">
        <v>707</v>
      </c>
      <c r="C565" s="6">
        <v>7</v>
      </c>
      <c r="D565" s="6">
        <v>3</v>
      </c>
      <c r="E565" s="35" t="s">
        <v>240</v>
      </c>
      <c r="F565" s="30">
        <v>0</v>
      </c>
      <c r="G565" s="25">
        <f t="shared" ref="G565:H565" si="226">G566</f>
        <v>36</v>
      </c>
      <c r="H565" s="25">
        <f t="shared" si="226"/>
        <v>36</v>
      </c>
      <c r="I565" s="26">
        <f t="shared" si="222"/>
        <v>100</v>
      </c>
    </row>
    <row r="566" spans="1:9" ht="25.5" x14ac:dyDescent="0.2">
      <c r="A566" s="11" t="s">
        <v>136</v>
      </c>
      <c r="B566" s="34">
        <v>707</v>
      </c>
      <c r="C566" s="6">
        <v>7</v>
      </c>
      <c r="D566" s="6">
        <v>3</v>
      </c>
      <c r="E566" s="35" t="s">
        <v>240</v>
      </c>
      <c r="F566" s="30" t="s">
        <v>135</v>
      </c>
      <c r="G566" s="25">
        <v>36</v>
      </c>
      <c r="H566" s="25">
        <v>36</v>
      </c>
      <c r="I566" s="26">
        <f t="shared" si="222"/>
        <v>100</v>
      </c>
    </row>
    <row r="567" spans="1:9" ht="51" x14ac:dyDescent="0.2">
      <c r="A567" s="11" t="s">
        <v>142</v>
      </c>
      <c r="B567" s="34">
        <v>707</v>
      </c>
      <c r="C567" s="6">
        <v>7</v>
      </c>
      <c r="D567" s="6">
        <v>3</v>
      </c>
      <c r="E567" s="35" t="s">
        <v>239</v>
      </c>
      <c r="F567" s="30">
        <v>0</v>
      </c>
      <c r="G567" s="25">
        <f t="shared" ref="G567:H567" si="227">G568</f>
        <v>865</v>
      </c>
      <c r="H567" s="25">
        <f t="shared" si="227"/>
        <v>832.77</v>
      </c>
      <c r="I567" s="26">
        <f t="shared" si="222"/>
        <v>96.273988439306351</v>
      </c>
    </row>
    <row r="568" spans="1:9" ht="25.5" x14ac:dyDescent="0.2">
      <c r="A568" s="11" t="s">
        <v>136</v>
      </c>
      <c r="B568" s="34">
        <v>707</v>
      </c>
      <c r="C568" s="6">
        <v>7</v>
      </c>
      <c r="D568" s="6">
        <v>3</v>
      </c>
      <c r="E568" s="35" t="s">
        <v>239</v>
      </c>
      <c r="F568" s="30" t="s">
        <v>135</v>
      </c>
      <c r="G568" s="25">
        <v>865</v>
      </c>
      <c r="H568" s="25">
        <v>832.77</v>
      </c>
      <c r="I568" s="26">
        <f t="shared" si="222"/>
        <v>96.273988439306351</v>
      </c>
    </row>
    <row r="569" spans="1:9" x14ac:dyDescent="0.2">
      <c r="A569" s="11" t="s">
        <v>238</v>
      </c>
      <c r="B569" s="34">
        <v>707</v>
      </c>
      <c r="C569" s="6">
        <v>7</v>
      </c>
      <c r="D569" s="6">
        <v>3</v>
      </c>
      <c r="E569" s="35" t="s">
        <v>237</v>
      </c>
      <c r="F569" s="30">
        <v>0</v>
      </c>
      <c r="G569" s="25">
        <f t="shared" ref="G569:H570" si="228">G570</f>
        <v>4826.3599999999997</v>
      </c>
      <c r="H569" s="25">
        <f t="shared" si="228"/>
        <v>4826.3599999999997</v>
      </c>
      <c r="I569" s="26">
        <f t="shared" si="222"/>
        <v>100</v>
      </c>
    </row>
    <row r="570" spans="1:9" ht="51" x14ac:dyDescent="0.2">
      <c r="A570" s="11" t="s">
        <v>236</v>
      </c>
      <c r="B570" s="34">
        <v>707</v>
      </c>
      <c r="C570" s="6">
        <v>7</v>
      </c>
      <c r="D570" s="6">
        <v>3</v>
      </c>
      <c r="E570" s="35" t="s">
        <v>235</v>
      </c>
      <c r="F570" s="30">
        <v>0</v>
      </c>
      <c r="G570" s="25">
        <f t="shared" si="228"/>
        <v>4826.3599999999997</v>
      </c>
      <c r="H570" s="25">
        <f t="shared" si="228"/>
        <v>4826.3599999999997</v>
      </c>
      <c r="I570" s="26">
        <f t="shared" si="222"/>
        <v>100</v>
      </c>
    </row>
    <row r="571" spans="1:9" ht="25.5" x14ac:dyDescent="0.2">
      <c r="A571" s="11" t="s">
        <v>136</v>
      </c>
      <c r="B571" s="34">
        <v>707</v>
      </c>
      <c r="C571" s="6">
        <v>7</v>
      </c>
      <c r="D571" s="6">
        <v>3</v>
      </c>
      <c r="E571" s="35" t="s">
        <v>235</v>
      </c>
      <c r="F571" s="30" t="s">
        <v>135</v>
      </c>
      <c r="G571" s="25">
        <v>4826.3599999999997</v>
      </c>
      <c r="H571" s="25">
        <v>4826.3599999999997</v>
      </c>
      <c r="I571" s="26">
        <f t="shared" si="222"/>
        <v>100</v>
      </c>
    </row>
    <row r="572" spans="1:9" x14ac:dyDescent="0.2">
      <c r="A572" s="11" t="s">
        <v>544</v>
      </c>
      <c r="B572" s="34">
        <v>707</v>
      </c>
      <c r="C572" s="6">
        <v>8</v>
      </c>
      <c r="D572" s="6">
        <v>0</v>
      </c>
      <c r="E572" s="35" t="s">
        <v>0</v>
      </c>
      <c r="F572" s="30">
        <v>0</v>
      </c>
      <c r="G572" s="25">
        <f t="shared" ref="G572:H572" si="229">G573+G616</f>
        <v>80566.16</v>
      </c>
      <c r="H572" s="25">
        <f t="shared" si="229"/>
        <v>80096.539999999994</v>
      </c>
      <c r="I572" s="26">
        <f t="shared" si="222"/>
        <v>99.417100182011893</v>
      </c>
    </row>
    <row r="573" spans="1:9" x14ac:dyDescent="0.2">
      <c r="A573" s="11" t="s">
        <v>234</v>
      </c>
      <c r="B573" s="34">
        <v>707</v>
      </c>
      <c r="C573" s="6">
        <v>8</v>
      </c>
      <c r="D573" s="6">
        <v>1</v>
      </c>
      <c r="E573" s="35" t="s">
        <v>0</v>
      </c>
      <c r="F573" s="30">
        <v>0</v>
      </c>
      <c r="G573" s="25">
        <f t="shared" ref="G573:H573" si="230">G579+G603+G574</f>
        <v>78935</v>
      </c>
      <c r="H573" s="25">
        <f t="shared" si="230"/>
        <v>78473.009999999995</v>
      </c>
      <c r="I573" s="26">
        <f t="shared" si="222"/>
        <v>99.414720972952423</v>
      </c>
    </row>
    <row r="574" spans="1:9" ht="25.5" x14ac:dyDescent="0.2">
      <c r="A574" s="11" t="s">
        <v>88</v>
      </c>
      <c r="B574" s="34">
        <v>707</v>
      </c>
      <c r="C574" s="6">
        <v>8</v>
      </c>
      <c r="D574" s="6">
        <v>1</v>
      </c>
      <c r="E574" s="35" t="s">
        <v>87</v>
      </c>
      <c r="F574" s="30">
        <v>0</v>
      </c>
      <c r="G574" s="25">
        <f t="shared" ref="G574:H577" si="231">G575</f>
        <v>138.11000000000001</v>
      </c>
      <c r="H574" s="25">
        <f t="shared" si="231"/>
        <v>127</v>
      </c>
      <c r="I574" s="26">
        <f t="shared" si="222"/>
        <v>91.955687495474621</v>
      </c>
    </row>
    <row r="575" spans="1:9" ht="25.5" x14ac:dyDescent="0.2">
      <c r="A575" s="11" t="s">
        <v>520</v>
      </c>
      <c r="B575" s="34">
        <v>707</v>
      </c>
      <c r="C575" s="6">
        <v>8</v>
      </c>
      <c r="D575" s="6">
        <v>1</v>
      </c>
      <c r="E575" s="35" t="s">
        <v>297</v>
      </c>
      <c r="F575" s="30"/>
      <c r="G575" s="25">
        <f t="shared" si="231"/>
        <v>138.11000000000001</v>
      </c>
      <c r="H575" s="25">
        <f t="shared" si="231"/>
        <v>127</v>
      </c>
      <c r="I575" s="26">
        <f t="shared" si="222"/>
        <v>91.955687495474621</v>
      </c>
    </row>
    <row r="576" spans="1:9" x14ac:dyDescent="0.2">
      <c r="A576" s="11" t="s">
        <v>561</v>
      </c>
      <c r="B576" s="34">
        <v>707</v>
      </c>
      <c r="C576" s="6">
        <v>8</v>
      </c>
      <c r="D576" s="6">
        <v>1</v>
      </c>
      <c r="E576" s="35" t="s">
        <v>295</v>
      </c>
      <c r="F576" s="30"/>
      <c r="G576" s="25">
        <f t="shared" si="231"/>
        <v>138.11000000000001</v>
      </c>
      <c r="H576" s="25">
        <f t="shared" si="231"/>
        <v>127</v>
      </c>
      <c r="I576" s="26">
        <f t="shared" si="222"/>
        <v>91.955687495474621</v>
      </c>
    </row>
    <row r="577" spans="1:9" x14ac:dyDescent="0.2">
      <c r="A577" s="11" t="s">
        <v>629</v>
      </c>
      <c r="B577" s="34">
        <v>707</v>
      </c>
      <c r="C577" s="6">
        <v>8</v>
      </c>
      <c r="D577" s="6">
        <v>1</v>
      </c>
      <c r="E577" s="35" t="s">
        <v>628</v>
      </c>
      <c r="F577" s="30"/>
      <c r="G577" s="25">
        <f t="shared" si="231"/>
        <v>138.11000000000001</v>
      </c>
      <c r="H577" s="25">
        <f t="shared" si="231"/>
        <v>127</v>
      </c>
      <c r="I577" s="26">
        <f t="shared" si="222"/>
        <v>91.955687495474621</v>
      </c>
    </row>
    <row r="578" spans="1:9" ht="25.5" x14ac:dyDescent="0.2">
      <c r="A578" s="11" t="s">
        <v>136</v>
      </c>
      <c r="B578" s="34">
        <v>707</v>
      </c>
      <c r="C578" s="6">
        <v>8</v>
      </c>
      <c r="D578" s="6">
        <v>1</v>
      </c>
      <c r="E578" s="35" t="s">
        <v>628</v>
      </c>
      <c r="F578" s="30">
        <v>600</v>
      </c>
      <c r="G578" s="25">
        <v>138.11000000000001</v>
      </c>
      <c r="H578" s="25">
        <v>127</v>
      </c>
      <c r="I578" s="26">
        <f t="shared" si="222"/>
        <v>91.955687495474621</v>
      </c>
    </row>
    <row r="579" spans="1:9" ht="25.5" x14ac:dyDescent="0.2">
      <c r="A579" s="11" t="s">
        <v>217</v>
      </c>
      <c r="B579" s="34">
        <v>707</v>
      </c>
      <c r="C579" s="6">
        <v>8</v>
      </c>
      <c r="D579" s="6">
        <v>1</v>
      </c>
      <c r="E579" s="35" t="s">
        <v>216</v>
      </c>
      <c r="F579" s="30">
        <v>0</v>
      </c>
      <c r="G579" s="25">
        <f t="shared" ref="G579:H579" si="232">G580+G593</f>
        <v>75343.64</v>
      </c>
      <c r="H579" s="25">
        <f t="shared" si="232"/>
        <v>74897.819999999992</v>
      </c>
      <c r="I579" s="26">
        <f t="shared" si="222"/>
        <v>99.408284494882366</v>
      </c>
    </row>
    <row r="580" spans="1:9" x14ac:dyDescent="0.2">
      <c r="A580" s="11" t="s">
        <v>233</v>
      </c>
      <c r="B580" s="34">
        <v>707</v>
      </c>
      <c r="C580" s="6">
        <v>8</v>
      </c>
      <c r="D580" s="6">
        <v>1</v>
      </c>
      <c r="E580" s="35" t="s">
        <v>232</v>
      </c>
      <c r="F580" s="30">
        <v>0</v>
      </c>
      <c r="G580" s="25">
        <f t="shared" ref="G580:H580" si="233">G581+G588</f>
        <v>53987.81</v>
      </c>
      <c r="H580" s="25">
        <f t="shared" si="233"/>
        <v>53592.619999999995</v>
      </c>
      <c r="I580" s="26">
        <f t="shared" si="222"/>
        <v>99.268001424766069</v>
      </c>
    </row>
    <row r="581" spans="1:9" ht="38.25" x14ac:dyDescent="0.2">
      <c r="A581" s="11" t="s">
        <v>231</v>
      </c>
      <c r="B581" s="34">
        <v>707</v>
      </c>
      <c r="C581" s="6">
        <v>8</v>
      </c>
      <c r="D581" s="6">
        <v>1</v>
      </c>
      <c r="E581" s="35" t="s">
        <v>230</v>
      </c>
      <c r="F581" s="30">
        <v>0</v>
      </c>
      <c r="G581" s="25">
        <f t="shared" ref="G581:H581" si="234">G582+G584+G586</f>
        <v>53836.29</v>
      </c>
      <c r="H581" s="25">
        <f t="shared" si="234"/>
        <v>53441.1</v>
      </c>
      <c r="I581" s="26">
        <f t="shared" si="222"/>
        <v>99.265941245208396</v>
      </c>
    </row>
    <row r="582" spans="1:9" x14ac:dyDescent="0.2">
      <c r="A582" s="11" t="s">
        <v>137</v>
      </c>
      <c r="B582" s="34">
        <v>707</v>
      </c>
      <c r="C582" s="6">
        <v>8</v>
      </c>
      <c r="D582" s="6">
        <v>1</v>
      </c>
      <c r="E582" s="35" t="s">
        <v>229</v>
      </c>
      <c r="F582" s="30">
        <v>0</v>
      </c>
      <c r="G582" s="25">
        <f t="shared" ref="G582:H582" si="235">G583</f>
        <v>52314.07</v>
      </c>
      <c r="H582" s="25">
        <f t="shared" si="235"/>
        <v>52036.4</v>
      </c>
      <c r="I582" s="26">
        <f t="shared" si="222"/>
        <v>99.469225009638905</v>
      </c>
    </row>
    <row r="583" spans="1:9" ht="25.5" x14ac:dyDescent="0.2">
      <c r="A583" s="11" t="s">
        <v>136</v>
      </c>
      <c r="B583" s="34">
        <v>707</v>
      </c>
      <c r="C583" s="6">
        <v>8</v>
      </c>
      <c r="D583" s="6">
        <v>1</v>
      </c>
      <c r="E583" s="35" t="s">
        <v>229</v>
      </c>
      <c r="F583" s="30" t="s">
        <v>135</v>
      </c>
      <c r="G583" s="25">
        <v>52314.07</v>
      </c>
      <c r="H583" s="25">
        <v>52036.4</v>
      </c>
      <c r="I583" s="26">
        <f t="shared" si="222"/>
        <v>99.469225009638905</v>
      </c>
    </row>
    <row r="584" spans="1:9" x14ac:dyDescent="0.2">
      <c r="A584" s="11" t="s">
        <v>228</v>
      </c>
      <c r="B584" s="34">
        <v>707</v>
      </c>
      <c r="C584" s="6">
        <v>8</v>
      </c>
      <c r="D584" s="6">
        <v>1</v>
      </c>
      <c r="E584" s="35" t="s">
        <v>227</v>
      </c>
      <c r="F584" s="30">
        <v>0</v>
      </c>
      <c r="G584" s="25">
        <f t="shared" ref="G584:H584" si="236">G585</f>
        <v>502.51</v>
      </c>
      <c r="H584" s="25">
        <f t="shared" si="236"/>
        <v>497.36</v>
      </c>
      <c r="I584" s="26">
        <f t="shared" si="222"/>
        <v>98.975144773238341</v>
      </c>
    </row>
    <row r="585" spans="1:9" ht="25.5" x14ac:dyDescent="0.2">
      <c r="A585" s="11" t="s">
        <v>136</v>
      </c>
      <c r="B585" s="34">
        <v>707</v>
      </c>
      <c r="C585" s="6">
        <v>8</v>
      </c>
      <c r="D585" s="6">
        <v>1</v>
      </c>
      <c r="E585" s="35" t="s">
        <v>227</v>
      </c>
      <c r="F585" s="30" t="s">
        <v>135</v>
      </c>
      <c r="G585" s="25">
        <v>502.51</v>
      </c>
      <c r="H585" s="25">
        <v>497.36</v>
      </c>
      <c r="I585" s="26">
        <f t="shared" si="222"/>
        <v>98.975144773238341</v>
      </c>
    </row>
    <row r="586" spans="1:9" ht="25.5" x14ac:dyDescent="0.2">
      <c r="A586" s="11" t="s">
        <v>220</v>
      </c>
      <c r="B586" s="34">
        <v>707</v>
      </c>
      <c r="C586" s="6">
        <v>8</v>
      </c>
      <c r="D586" s="6">
        <v>1</v>
      </c>
      <c r="E586" s="35" t="s">
        <v>226</v>
      </c>
      <c r="F586" s="30">
        <v>0</v>
      </c>
      <c r="G586" s="25">
        <f t="shared" ref="G586:H586" si="237">G587</f>
        <v>1019.71</v>
      </c>
      <c r="H586" s="25">
        <f t="shared" si="237"/>
        <v>907.34</v>
      </c>
      <c r="I586" s="26">
        <f t="shared" si="222"/>
        <v>88.980200253013109</v>
      </c>
    </row>
    <row r="587" spans="1:9" ht="38.25" x14ac:dyDescent="0.2">
      <c r="A587" s="11" t="s">
        <v>55</v>
      </c>
      <c r="B587" s="34">
        <v>707</v>
      </c>
      <c r="C587" s="6">
        <v>8</v>
      </c>
      <c r="D587" s="6">
        <v>1</v>
      </c>
      <c r="E587" s="35" t="s">
        <v>226</v>
      </c>
      <c r="F587" s="30" t="s">
        <v>54</v>
      </c>
      <c r="G587" s="25">
        <v>1019.71</v>
      </c>
      <c r="H587" s="25">
        <v>907.34</v>
      </c>
      <c r="I587" s="26">
        <f t="shared" si="222"/>
        <v>88.980200253013109</v>
      </c>
    </row>
    <row r="588" spans="1:9" x14ac:dyDescent="0.2">
      <c r="A588" s="11" t="s">
        <v>581</v>
      </c>
      <c r="B588" s="34">
        <v>707</v>
      </c>
      <c r="C588" s="6">
        <v>8</v>
      </c>
      <c r="D588" s="6">
        <v>1</v>
      </c>
      <c r="E588" s="35" t="s">
        <v>579</v>
      </c>
      <c r="F588" s="30"/>
      <c r="G588" s="25">
        <f t="shared" ref="G588:H588" si="238">G589+G591</f>
        <v>151.52000000000001</v>
      </c>
      <c r="H588" s="25">
        <f t="shared" si="238"/>
        <v>151.52000000000001</v>
      </c>
      <c r="I588" s="26">
        <f t="shared" si="222"/>
        <v>100</v>
      </c>
    </row>
    <row r="589" spans="1:9" ht="25.5" x14ac:dyDescent="0.2">
      <c r="A589" s="11" t="s">
        <v>582</v>
      </c>
      <c r="B589" s="34">
        <v>707</v>
      </c>
      <c r="C589" s="6">
        <v>8</v>
      </c>
      <c r="D589" s="6">
        <v>1</v>
      </c>
      <c r="E589" s="35" t="s">
        <v>578</v>
      </c>
      <c r="F589" s="30"/>
      <c r="G589" s="25">
        <f t="shared" ref="G589:H589" si="239">G590</f>
        <v>101.01</v>
      </c>
      <c r="H589" s="25">
        <f t="shared" si="239"/>
        <v>101.01</v>
      </c>
      <c r="I589" s="26">
        <f t="shared" si="222"/>
        <v>100</v>
      </c>
    </row>
    <row r="590" spans="1:9" ht="25.5" x14ac:dyDescent="0.2">
      <c r="A590" s="11" t="s">
        <v>136</v>
      </c>
      <c r="B590" s="34">
        <v>707</v>
      </c>
      <c r="C590" s="6">
        <v>8</v>
      </c>
      <c r="D590" s="6">
        <v>1</v>
      </c>
      <c r="E590" s="35" t="s">
        <v>578</v>
      </c>
      <c r="F590" s="30">
        <v>600</v>
      </c>
      <c r="G590" s="25">
        <v>101.01</v>
      </c>
      <c r="H590" s="25">
        <v>101.01</v>
      </c>
      <c r="I590" s="26">
        <f t="shared" si="222"/>
        <v>100</v>
      </c>
    </row>
    <row r="591" spans="1:9" ht="25.5" x14ac:dyDescent="0.2">
      <c r="A591" s="11" t="s">
        <v>583</v>
      </c>
      <c r="B591" s="34">
        <v>707</v>
      </c>
      <c r="C591" s="6">
        <v>8</v>
      </c>
      <c r="D591" s="6">
        <v>1</v>
      </c>
      <c r="E591" s="35" t="s">
        <v>580</v>
      </c>
      <c r="F591" s="30"/>
      <c r="G591" s="25">
        <f t="shared" ref="G591:H591" si="240">G592</f>
        <v>50.51</v>
      </c>
      <c r="H591" s="25">
        <f t="shared" si="240"/>
        <v>50.51</v>
      </c>
      <c r="I591" s="26">
        <f t="shared" si="222"/>
        <v>100</v>
      </c>
    </row>
    <row r="592" spans="1:9" ht="25.5" x14ac:dyDescent="0.2">
      <c r="A592" s="11" t="s">
        <v>136</v>
      </c>
      <c r="B592" s="34">
        <v>707</v>
      </c>
      <c r="C592" s="6">
        <v>8</v>
      </c>
      <c r="D592" s="6">
        <v>1</v>
      </c>
      <c r="E592" s="35" t="s">
        <v>580</v>
      </c>
      <c r="F592" s="30">
        <v>600</v>
      </c>
      <c r="G592" s="25">
        <v>50.51</v>
      </c>
      <c r="H592" s="25">
        <v>50.51</v>
      </c>
      <c r="I592" s="26">
        <f t="shared" si="222"/>
        <v>100</v>
      </c>
    </row>
    <row r="593" spans="1:9" x14ac:dyDescent="0.2">
      <c r="A593" s="11" t="s">
        <v>225</v>
      </c>
      <c r="B593" s="34">
        <v>707</v>
      </c>
      <c r="C593" s="6">
        <v>8</v>
      </c>
      <c r="D593" s="6">
        <v>1</v>
      </c>
      <c r="E593" s="35" t="s">
        <v>224</v>
      </c>
      <c r="F593" s="30">
        <v>0</v>
      </c>
      <c r="G593" s="25">
        <f t="shared" ref="G593:H593" si="241">G594</f>
        <v>21355.829999999998</v>
      </c>
      <c r="H593" s="25">
        <f t="shared" si="241"/>
        <v>21305.199999999997</v>
      </c>
      <c r="I593" s="26">
        <f t="shared" si="222"/>
        <v>99.762921881284868</v>
      </c>
    </row>
    <row r="594" spans="1:9" ht="25.5" x14ac:dyDescent="0.2">
      <c r="A594" s="11" t="s">
        <v>223</v>
      </c>
      <c r="B594" s="34">
        <v>707</v>
      </c>
      <c r="C594" s="6">
        <v>8</v>
      </c>
      <c r="D594" s="6">
        <v>1</v>
      </c>
      <c r="E594" s="35" t="s">
        <v>222</v>
      </c>
      <c r="F594" s="30">
        <v>0</v>
      </c>
      <c r="G594" s="25">
        <f t="shared" ref="G594:H594" si="242">G595+G599+G601</f>
        <v>21355.829999999998</v>
      </c>
      <c r="H594" s="25">
        <f t="shared" si="242"/>
        <v>21305.199999999997</v>
      </c>
      <c r="I594" s="26">
        <f t="shared" si="222"/>
        <v>99.762921881284868</v>
      </c>
    </row>
    <row r="595" spans="1:9" x14ac:dyDescent="0.2">
      <c r="A595" s="11" t="s">
        <v>137</v>
      </c>
      <c r="B595" s="34">
        <v>707</v>
      </c>
      <c r="C595" s="6">
        <v>8</v>
      </c>
      <c r="D595" s="6">
        <v>1</v>
      </c>
      <c r="E595" s="35" t="s">
        <v>221</v>
      </c>
      <c r="F595" s="30">
        <v>0</v>
      </c>
      <c r="G595" s="25">
        <f t="shared" ref="G595:H595" si="243">G596+G597+G598</f>
        <v>20315.02</v>
      </c>
      <c r="H595" s="25">
        <f t="shared" si="243"/>
        <v>20265.439999999999</v>
      </c>
      <c r="I595" s="26">
        <f t="shared" si="222"/>
        <v>99.755944124101276</v>
      </c>
    </row>
    <row r="596" spans="1:9" ht="38.25" x14ac:dyDescent="0.2">
      <c r="A596" s="11" t="s">
        <v>55</v>
      </c>
      <c r="B596" s="34">
        <v>707</v>
      </c>
      <c r="C596" s="6">
        <v>8</v>
      </c>
      <c r="D596" s="6">
        <v>1</v>
      </c>
      <c r="E596" s="35" t="s">
        <v>221</v>
      </c>
      <c r="F596" s="30" t="s">
        <v>54</v>
      </c>
      <c r="G596" s="25">
        <v>19050.32</v>
      </c>
      <c r="H596" s="25">
        <v>19050.310000000001</v>
      </c>
      <c r="I596" s="26">
        <f t="shared" si="222"/>
        <v>99.999947507443451</v>
      </c>
    </row>
    <row r="597" spans="1:9" x14ac:dyDescent="0.2">
      <c r="A597" s="11" t="s">
        <v>3</v>
      </c>
      <c r="B597" s="34">
        <v>707</v>
      </c>
      <c r="C597" s="6">
        <v>8</v>
      </c>
      <c r="D597" s="6">
        <v>1</v>
      </c>
      <c r="E597" s="35" t="s">
        <v>221</v>
      </c>
      <c r="F597" s="30" t="s">
        <v>1</v>
      </c>
      <c r="G597" s="25">
        <v>1254.95</v>
      </c>
      <c r="H597" s="25">
        <v>1205.51</v>
      </c>
      <c r="I597" s="26">
        <f t="shared" si="222"/>
        <v>96.060400812781381</v>
      </c>
    </row>
    <row r="598" spans="1:9" x14ac:dyDescent="0.2">
      <c r="A598" s="11" t="s">
        <v>64</v>
      </c>
      <c r="B598" s="34">
        <v>707</v>
      </c>
      <c r="C598" s="6">
        <v>8</v>
      </c>
      <c r="D598" s="6">
        <v>1</v>
      </c>
      <c r="E598" s="35" t="s">
        <v>221</v>
      </c>
      <c r="F598" s="30" t="s">
        <v>62</v>
      </c>
      <c r="G598" s="25">
        <v>9.75</v>
      </c>
      <c r="H598" s="25">
        <v>9.6199999999999992</v>
      </c>
      <c r="I598" s="26">
        <f t="shared" si="222"/>
        <v>98.666666666666657</v>
      </c>
    </row>
    <row r="599" spans="1:9" ht="25.5" x14ac:dyDescent="0.2">
      <c r="A599" s="11" t="s">
        <v>220</v>
      </c>
      <c r="B599" s="34">
        <v>707</v>
      </c>
      <c r="C599" s="6">
        <v>8</v>
      </c>
      <c r="D599" s="6">
        <v>1</v>
      </c>
      <c r="E599" s="35" t="s">
        <v>219</v>
      </c>
      <c r="F599" s="30">
        <v>0</v>
      </c>
      <c r="G599" s="25">
        <f t="shared" ref="G599:H599" si="244">G600</f>
        <v>757.35</v>
      </c>
      <c r="H599" s="25">
        <f t="shared" si="244"/>
        <v>756.3</v>
      </c>
      <c r="I599" s="26">
        <f t="shared" si="222"/>
        <v>99.861358684888089</v>
      </c>
    </row>
    <row r="600" spans="1:9" ht="38.25" x14ac:dyDescent="0.2">
      <c r="A600" s="11" t="s">
        <v>55</v>
      </c>
      <c r="B600" s="34">
        <v>707</v>
      </c>
      <c r="C600" s="6">
        <v>8</v>
      </c>
      <c r="D600" s="6">
        <v>1</v>
      </c>
      <c r="E600" s="35" t="s">
        <v>219</v>
      </c>
      <c r="F600" s="30" t="s">
        <v>54</v>
      </c>
      <c r="G600" s="25">
        <v>757.35</v>
      </c>
      <c r="H600" s="25">
        <v>756.3</v>
      </c>
      <c r="I600" s="26">
        <f t="shared" si="222"/>
        <v>99.861358684888089</v>
      </c>
    </row>
    <row r="601" spans="1:9" ht="38.25" x14ac:dyDescent="0.2">
      <c r="A601" s="8" t="s">
        <v>562</v>
      </c>
      <c r="B601" s="34">
        <v>707</v>
      </c>
      <c r="C601" s="6">
        <v>8</v>
      </c>
      <c r="D601" s="6">
        <v>1</v>
      </c>
      <c r="E601" s="35" t="s">
        <v>548</v>
      </c>
      <c r="F601" s="30">
        <v>0</v>
      </c>
      <c r="G601" s="25">
        <f t="shared" ref="G601:H601" si="245">G602</f>
        <v>283.45999999999998</v>
      </c>
      <c r="H601" s="25">
        <f t="shared" si="245"/>
        <v>283.45999999999998</v>
      </c>
      <c r="I601" s="26">
        <f t="shared" si="222"/>
        <v>100</v>
      </c>
    </row>
    <row r="602" spans="1:9" x14ac:dyDescent="0.2">
      <c r="A602" s="11" t="s">
        <v>3</v>
      </c>
      <c r="B602" s="34">
        <v>707</v>
      </c>
      <c r="C602" s="6">
        <v>8</v>
      </c>
      <c r="D602" s="6">
        <v>1</v>
      </c>
      <c r="E602" s="35" t="s">
        <v>548</v>
      </c>
      <c r="F602" s="30" t="s">
        <v>1</v>
      </c>
      <c r="G602" s="25">
        <v>283.45999999999998</v>
      </c>
      <c r="H602" s="25">
        <v>283.45999999999998</v>
      </c>
      <c r="I602" s="26">
        <f t="shared" si="222"/>
        <v>100</v>
      </c>
    </row>
    <row r="603" spans="1:9" ht="25.5" x14ac:dyDescent="0.2">
      <c r="A603" s="11" t="s">
        <v>30</v>
      </c>
      <c r="B603" s="34">
        <v>707</v>
      </c>
      <c r="C603" s="6">
        <v>8</v>
      </c>
      <c r="D603" s="6">
        <v>1</v>
      </c>
      <c r="E603" s="35" t="s">
        <v>29</v>
      </c>
      <c r="F603" s="30">
        <v>0</v>
      </c>
      <c r="G603" s="25">
        <f t="shared" ref="G603:H604" si="246">G604</f>
        <v>3453.2500000000005</v>
      </c>
      <c r="H603" s="25">
        <f t="shared" si="246"/>
        <v>3448.1900000000005</v>
      </c>
      <c r="I603" s="26">
        <f t="shared" si="222"/>
        <v>99.853471367552302</v>
      </c>
    </row>
    <row r="604" spans="1:9" ht="25.5" x14ac:dyDescent="0.2">
      <c r="A604" s="11" t="s">
        <v>28</v>
      </c>
      <c r="B604" s="34">
        <v>707</v>
      </c>
      <c r="C604" s="6">
        <v>8</v>
      </c>
      <c r="D604" s="6">
        <v>1</v>
      </c>
      <c r="E604" s="35" t="s">
        <v>27</v>
      </c>
      <c r="F604" s="30">
        <v>0</v>
      </c>
      <c r="G604" s="25">
        <f t="shared" si="246"/>
        <v>3453.2500000000005</v>
      </c>
      <c r="H604" s="25">
        <f t="shared" si="246"/>
        <v>3448.1900000000005</v>
      </c>
      <c r="I604" s="26">
        <f t="shared" si="222"/>
        <v>99.853471367552302</v>
      </c>
    </row>
    <row r="605" spans="1:9" x14ac:dyDescent="0.2">
      <c r="A605" s="11" t="s">
        <v>518</v>
      </c>
      <c r="B605" s="34">
        <v>707</v>
      </c>
      <c r="C605" s="6">
        <v>8</v>
      </c>
      <c r="D605" s="6">
        <v>1</v>
      </c>
      <c r="E605" s="35" t="s">
        <v>26</v>
      </c>
      <c r="F605" s="30">
        <v>0</v>
      </c>
      <c r="G605" s="25">
        <f t="shared" ref="G605:H605" si="247">G608+G610+G612+G614+G606</f>
        <v>3453.2500000000005</v>
      </c>
      <c r="H605" s="25">
        <f t="shared" si="247"/>
        <v>3448.1900000000005</v>
      </c>
      <c r="I605" s="26">
        <f t="shared" si="222"/>
        <v>99.853471367552302</v>
      </c>
    </row>
    <row r="606" spans="1:9" x14ac:dyDescent="0.2">
      <c r="A606" s="11" t="s">
        <v>608</v>
      </c>
      <c r="B606" s="34">
        <v>707</v>
      </c>
      <c r="C606" s="6">
        <v>8</v>
      </c>
      <c r="D606" s="6">
        <v>1</v>
      </c>
      <c r="E606" s="35" t="s">
        <v>607</v>
      </c>
      <c r="F606" s="30">
        <v>0</v>
      </c>
      <c r="G606" s="25">
        <f t="shared" ref="G606:H606" si="248">G607</f>
        <v>76.86</v>
      </c>
      <c r="H606" s="25">
        <f t="shared" si="248"/>
        <v>71.8</v>
      </c>
      <c r="I606" s="26">
        <f t="shared" si="222"/>
        <v>93.416601613322925</v>
      </c>
    </row>
    <row r="607" spans="1:9" ht="25.5" x14ac:dyDescent="0.2">
      <c r="A607" s="11" t="s">
        <v>136</v>
      </c>
      <c r="B607" s="34">
        <v>707</v>
      </c>
      <c r="C607" s="6">
        <v>8</v>
      </c>
      <c r="D607" s="6">
        <v>1</v>
      </c>
      <c r="E607" s="35" t="s">
        <v>607</v>
      </c>
      <c r="F607" s="30">
        <v>600</v>
      </c>
      <c r="G607" s="25">
        <v>76.86</v>
      </c>
      <c r="H607" s="25">
        <v>71.8</v>
      </c>
      <c r="I607" s="26">
        <f t="shared" si="222"/>
        <v>93.416601613322925</v>
      </c>
    </row>
    <row r="608" spans="1:9" ht="38.25" x14ac:dyDescent="0.2">
      <c r="A608" s="11" t="s">
        <v>504</v>
      </c>
      <c r="B608" s="34">
        <v>707</v>
      </c>
      <c r="C608" s="6">
        <v>8</v>
      </c>
      <c r="D608" s="6">
        <v>1</v>
      </c>
      <c r="E608" s="35" t="s">
        <v>505</v>
      </c>
      <c r="F608" s="30">
        <v>0</v>
      </c>
      <c r="G608" s="25">
        <f t="shared" ref="G608:H608" si="249">G609</f>
        <v>250</v>
      </c>
      <c r="H608" s="25">
        <f t="shared" si="249"/>
        <v>250</v>
      </c>
      <c r="I608" s="26">
        <f t="shared" si="222"/>
        <v>100</v>
      </c>
    </row>
    <row r="609" spans="1:9" ht="25.5" x14ac:dyDescent="0.2">
      <c r="A609" s="11" t="s">
        <v>136</v>
      </c>
      <c r="B609" s="34">
        <v>707</v>
      </c>
      <c r="C609" s="6">
        <v>8</v>
      </c>
      <c r="D609" s="6">
        <v>1</v>
      </c>
      <c r="E609" s="35" t="s">
        <v>505</v>
      </c>
      <c r="F609" s="30" t="s">
        <v>135</v>
      </c>
      <c r="G609" s="25">
        <v>250</v>
      </c>
      <c r="H609" s="25">
        <v>250</v>
      </c>
      <c r="I609" s="26">
        <f t="shared" si="222"/>
        <v>100</v>
      </c>
    </row>
    <row r="610" spans="1:9" ht="38.25" x14ac:dyDescent="0.2">
      <c r="A610" s="11" t="s">
        <v>504</v>
      </c>
      <c r="B610" s="34">
        <v>707</v>
      </c>
      <c r="C610" s="6">
        <v>8</v>
      </c>
      <c r="D610" s="6">
        <v>1</v>
      </c>
      <c r="E610" s="35" t="s">
        <v>506</v>
      </c>
      <c r="F610" s="30">
        <v>0</v>
      </c>
      <c r="G610" s="25">
        <f t="shared" ref="G610:H610" si="250">G611</f>
        <v>1636.36</v>
      </c>
      <c r="H610" s="25">
        <f t="shared" si="250"/>
        <v>1636.36</v>
      </c>
      <c r="I610" s="26">
        <f t="shared" si="222"/>
        <v>100</v>
      </c>
    </row>
    <row r="611" spans="1:9" ht="25.5" x14ac:dyDescent="0.2">
      <c r="A611" s="11" t="s">
        <v>136</v>
      </c>
      <c r="B611" s="34">
        <v>707</v>
      </c>
      <c r="C611" s="6">
        <v>8</v>
      </c>
      <c r="D611" s="6">
        <v>1</v>
      </c>
      <c r="E611" s="35" t="s">
        <v>506</v>
      </c>
      <c r="F611" s="30" t="s">
        <v>135</v>
      </c>
      <c r="G611" s="25">
        <v>1636.36</v>
      </c>
      <c r="H611" s="25">
        <v>1636.36</v>
      </c>
      <c r="I611" s="26">
        <f t="shared" si="222"/>
        <v>100</v>
      </c>
    </row>
    <row r="612" spans="1:9" ht="38.25" x14ac:dyDescent="0.2">
      <c r="A612" s="11" t="s">
        <v>611</v>
      </c>
      <c r="B612" s="34">
        <v>707</v>
      </c>
      <c r="C612" s="6">
        <v>8</v>
      </c>
      <c r="D612" s="6">
        <v>1</v>
      </c>
      <c r="E612" s="35" t="s">
        <v>609</v>
      </c>
      <c r="F612" s="30">
        <v>0</v>
      </c>
      <c r="G612" s="25">
        <f t="shared" ref="G612:H612" si="251">G613</f>
        <v>243.6</v>
      </c>
      <c r="H612" s="25">
        <f t="shared" si="251"/>
        <v>243.6</v>
      </c>
      <c r="I612" s="26">
        <f t="shared" si="222"/>
        <v>100</v>
      </c>
    </row>
    <row r="613" spans="1:9" ht="25.5" x14ac:dyDescent="0.2">
      <c r="A613" s="11" t="s">
        <v>136</v>
      </c>
      <c r="B613" s="34">
        <v>707</v>
      </c>
      <c r="C613" s="6">
        <v>8</v>
      </c>
      <c r="D613" s="6">
        <v>1</v>
      </c>
      <c r="E613" s="35" t="s">
        <v>609</v>
      </c>
      <c r="F613" s="30" t="s">
        <v>135</v>
      </c>
      <c r="G613" s="25">
        <v>243.6</v>
      </c>
      <c r="H613" s="25">
        <v>243.6</v>
      </c>
      <c r="I613" s="26">
        <f t="shared" si="222"/>
        <v>100</v>
      </c>
    </row>
    <row r="614" spans="1:9" ht="38.25" x14ac:dyDescent="0.2">
      <c r="A614" s="11" t="s">
        <v>611</v>
      </c>
      <c r="B614" s="34">
        <v>707</v>
      </c>
      <c r="C614" s="6">
        <v>8</v>
      </c>
      <c r="D614" s="6">
        <v>1</v>
      </c>
      <c r="E614" s="35" t="s">
        <v>610</v>
      </c>
      <c r="F614" s="30">
        <v>0</v>
      </c>
      <c r="G614" s="25">
        <f t="shared" ref="G614:H614" si="252">G615</f>
        <v>1246.43</v>
      </c>
      <c r="H614" s="25">
        <f t="shared" si="252"/>
        <v>1246.43</v>
      </c>
      <c r="I614" s="26">
        <f t="shared" si="222"/>
        <v>100</v>
      </c>
    </row>
    <row r="615" spans="1:9" ht="25.5" x14ac:dyDescent="0.2">
      <c r="A615" s="11" t="s">
        <v>136</v>
      </c>
      <c r="B615" s="34">
        <v>707</v>
      </c>
      <c r="C615" s="6">
        <v>8</v>
      </c>
      <c r="D615" s="6">
        <v>1</v>
      </c>
      <c r="E615" s="35" t="s">
        <v>610</v>
      </c>
      <c r="F615" s="30" t="s">
        <v>135</v>
      </c>
      <c r="G615" s="25">
        <v>1246.43</v>
      </c>
      <c r="H615" s="25">
        <v>1246.43</v>
      </c>
      <c r="I615" s="26">
        <f t="shared" si="222"/>
        <v>100</v>
      </c>
    </row>
    <row r="616" spans="1:9" x14ac:dyDescent="0.2">
      <c r="A616" s="11" t="s">
        <v>218</v>
      </c>
      <c r="B616" s="34">
        <v>707</v>
      </c>
      <c r="C616" s="6">
        <v>8</v>
      </c>
      <c r="D616" s="6">
        <v>4</v>
      </c>
      <c r="E616" s="35" t="s">
        <v>0</v>
      </c>
      <c r="F616" s="30">
        <v>0</v>
      </c>
      <c r="G616" s="25">
        <f t="shared" ref="G616:H616" si="253">G617+G627</f>
        <v>1631.16</v>
      </c>
      <c r="H616" s="25">
        <f t="shared" si="253"/>
        <v>1623.5300000000002</v>
      </c>
      <c r="I616" s="26">
        <f t="shared" si="222"/>
        <v>99.532234728659361</v>
      </c>
    </row>
    <row r="617" spans="1:9" ht="25.5" x14ac:dyDescent="0.2">
      <c r="A617" s="11" t="s">
        <v>217</v>
      </c>
      <c r="B617" s="34">
        <v>707</v>
      </c>
      <c r="C617" s="6">
        <v>8</v>
      </c>
      <c r="D617" s="6">
        <v>4</v>
      </c>
      <c r="E617" s="35" t="s">
        <v>216</v>
      </c>
      <c r="F617" s="30">
        <v>0</v>
      </c>
      <c r="G617" s="25">
        <f t="shared" ref="G617:H618" si="254">G618</f>
        <v>1610.38</v>
      </c>
      <c r="H617" s="25">
        <f t="shared" si="254"/>
        <v>1602.7500000000002</v>
      </c>
      <c r="I617" s="26">
        <f t="shared" si="222"/>
        <v>99.526198785379862</v>
      </c>
    </row>
    <row r="618" spans="1:9" ht="38.25" x14ac:dyDescent="0.2">
      <c r="A618" s="11" t="s">
        <v>215</v>
      </c>
      <c r="B618" s="34">
        <v>707</v>
      </c>
      <c r="C618" s="6">
        <v>8</v>
      </c>
      <c r="D618" s="6">
        <v>4</v>
      </c>
      <c r="E618" s="35" t="s">
        <v>214</v>
      </c>
      <c r="F618" s="30">
        <v>0</v>
      </c>
      <c r="G618" s="25">
        <f t="shared" si="254"/>
        <v>1610.38</v>
      </c>
      <c r="H618" s="25">
        <f t="shared" si="254"/>
        <v>1602.7500000000002</v>
      </c>
      <c r="I618" s="26">
        <f t="shared" si="222"/>
        <v>99.526198785379862</v>
      </c>
    </row>
    <row r="619" spans="1:9" x14ac:dyDescent="0.2">
      <c r="A619" s="11" t="s">
        <v>67</v>
      </c>
      <c r="B619" s="34">
        <v>707</v>
      </c>
      <c r="C619" s="6">
        <v>8</v>
      </c>
      <c r="D619" s="6">
        <v>4</v>
      </c>
      <c r="E619" s="35" t="s">
        <v>213</v>
      </c>
      <c r="F619" s="30">
        <v>0</v>
      </c>
      <c r="G619" s="25">
        <f t="shared" ref="G619:H619" si="255">G620+G623+G625</f>
        <v>1610.38</v>
      </c>
      <c r="H619" s="25">
        <f t="shared" si="255"/>
        <v>1602.7500000000002</v>
      </c>
      <c r="I619" s="26">
        <f t="shared" si="222"/>
        <v>99.526198785379862</v>
      </c>
    </row>
    <row r="620" spans="1:9" x14ac:dyDescent="0.2">
      <c r="A620" s="11" t="s">
        <v>65</v>
      </c>
      <c r="B620" s="34">
        <v>707</v>
      </c>
      <c r="C620" s="6">
        <v>8</v>
      </c>
      <c r="D620" s="6">
        <v>4</v>
      </c>
      <c r="E620" s="35" t="s">
        <v>212</v>
      </c>
      <c r="F620" s="30">
        <v>0</v>
      </c>
      <c r="G620" s="25">
        <f t="shared" ref="G620:H620" si="256">G621+G622</f>
        <v>59.59</v>
      </c>
      <c r="H620" s="25">
        <f t="shared" si="256"/>
        <v>51.96</v>
      </c>
      <c r="I620" s="26">
        <f t="shared" si="222"/>
        <v>87.19583822789059</v>
      </c>
    </row>
    <row r="621" spans="1:9" ht="38.25" x14ac:dyDescent="0.2">
      <c r="A621" s="11" t="s">
        <v>55</v>
      </c>
      <c r="B621" s="34">
        <v>707</v>
      </c>
      <c r="C621" s="6">
        <v>8</v>
      </c>
      <c r="D621" s="6">
        <v>4</v>
      </c>
      <c r="E621" s="35" t="s">
        <v>212</v>
      </c>
      <c r="F621" s="30" t="s">
        <v>54</v>
      </c>
      <c r="G621" s="25">
        <v>27.7</v>
      </c>
      <c r="H621" s="25">
        <v>27.7</v>
      </c>
      <c r="I621" s="26">
        <f t="shared" si="222"/>
        <v>100</v>
      </c>
    </row>
    <row r="622" spans="1:9" x14ac:dyDescent="0.2">
      <c r="A622" s="11" t="s">
        <v>3</v>
      </c>
      <c r="B622" s="34">
        <v>707</v>
      </c>
      <c r="C622" s="6">
        <v>8</v>
      </c>
      <c r="D622" s="6">
        <v>4</v>
      </c>
      <c r="E622" s="35" t="s">
        <v>212</v>
      </c>
      <c r="F622" s="30" t="s">
        <v>1</v>
      </c>
      <c r="G622" s="25">
        <v>31.89</v>
      </c>
      <c r="H622" s="25">
        <v>24.26</v>
      </c>
      <c r="I622" s="26">
        <f t="shared" si="222"/>
        <v>76.074004390090948</v>
      </c>
    </row>
    <row r="623" spans="1:9" x14ac:dyDescent="0.2">
      <c r="A623" s="11" t="s">
        <v>61</v>
      </c>
      <c r="B623" s="34">
        <v>707</v>
      </c>
      <c r="C623" s="6">
        <v>8</v>
      </c>
      <c r="D623" s="6">
        <v>4</v>
      </c>
      <c r="E623" s="35" t="s">
        <v>211</v>
      </c>
      <c r="F623" s="30">
        <v>0</v>
      </c>
      <c r="G623" s="25">
        <f t="shared" ref="G623:H623" si="257">G624</f>
        <v>1544.88</v>
      </c>
      <c r="H623" s="25">
        <f t="shared" si="257"/>
        <v>1544.88</v>
      </c>
      <c r="I623" s="26">
        <f t="shared" si="222"/>
        <v>100</v>
      </c>
    </row>
    <row r="624" spans="1:9" ht="38.25" x14ac:dyDescent="0.2">
      <c r="A624" s="11" t="s">
        <v>55</v>
      </c>
      <c r="B624" s="34">
        <v>707</v>
      </c>
      <c r="C624" s="6">
        <v>8</v>
      </c>
      <c r="D624" s="6">
        <v>4</v>
      </c>
      <c r="E624" s="35" t="s">
        <v>211</v>
      </c>
      <c r="F624" s="30" t="s">
        <v>54</v>
      </c>
      <c r="G624" s="25">
        <v>1544.88</v>
      </c>
      <c r="H624" s="25">
        <v>1544.88</v>
      </c>
      <c r="I624" s="26">
        <f t="shared" ref="I624:I687" si="258">H624/G624*100</f>
        <v>100</v>
      </c>
    </row>
    <row r="625" spans="1:9" x14ac:dyDescent="0.2">
      <c r="A625" s="11" t="s">
        <v>59</v>
      </c>
      <c r="B625" s="34">
        <v>707</v>
      </c>
      <c r="C625" s="6">
        <v>8</v>
      </c>
      <c r="D625" s="6">
        <v>4</v>
      </c>
      <c r="E625" s="35" t="s">
        <v>210</v>
      </c>
      <c r="F625" s="30">
        <v>0</v>
      </c>
      <c r="G625" s="25">
        <f t="shared" ref="G625:H625" si="259">G626</f>
        <v>5.91</v>
      </c>
      <c r="H625" s="25">
        <f t="shared" si="259"/>
        <v>5.91</v>
      </c>
      <c r="I625" s="26">
        <f t="shared" si="258"/>
        <v>100</v>
      </c>
    </row>
    <row r="626" spans="1:9" x14ac:dyDescent="0.2">
      <c r="A626" s="11" t="s">
        <v>3</v>
      </c>
      <c r="B626" s="34">
        <v>707</v>
      </c>
      <c r="C626" s="6">
        <v>8</v>
      </c>
      <c r="D626" s="6">
        <v>4</v>
      </c>
      <c r="E626" s="35" t="s">
        <v>210</v>
      </c>
      <c r="F626" s="30" t="s">
        <v>1</v>
      </c>
      <c r="G626" s="25">
        <v>5.91</v>
      </c>
      <c r="H626" s="25">
        <v>5.91</v>
      </c>
      <c r="I626" s="26">
        <f t="shared" si="258"/>
        <v>100</v>
      </c>
    </row>
    <row r="627" spans="1:9" ht="25.5" x14ac:dyDescent="0.2">
      <c r="A627" s="11" t="s">
        <v>8</v>
      </c>
      <c r="B627" s="34">
        <v>707</v>
      </c>
      <c r="C627" s="6">
        <v>8</v>
      </c>
      <c r="D627" s="6">
        <v>4</v>
      </c>
      <c r="E627" s="35" t="s">
        <v>7</v>
      </c>
      <c r="F627" s="30"/>
      <c r="G627" s="25">
        <f t="shared" ref="G627:H629" si="260">G628</f>
        <v>20.78</v>
      </c>
      <c r="H627" s="25">
        <f t="shared" si="260"/>
        <v>20.78</v>
      </c>
      <c r="I627" s="26">
        <f t="shared" si="258"/>
        <v>100</v>
      </c>
    </row>
    <row r="628" spans="1:9" x14ac:dyDescent="0.2">
      <c r="A628" s="11" t="s">
        <v>57</v>
      </c>
      <c r="B628" s="34">
        <v>707</v>
      </c>
      <c r="C628" s="6">
        <v>8</v>
      </c>
      <c r="D628" s="6">
        <v>4</v>
      </c>
      <c r="E628" s="35" t="s">
        <v>56</v>
      </c>
      <c r="F628" s="30"/>
      <c r="G628" s="25">
        <f t="shared" si="260"/>
        <v>20.78</v>
      </c>
      <c r="H628" s="25">
        <f t="shared" si="260"/>
        <v>20.78</v>
      </c>
      <c r="I628" s="26">
        <f t="shared" si="258"/>
        <v>100</v>
      </c>
    </row>
    <row r="629" spans="1:9" ht="63.75" x14ac:dyDescent="0.2">
      <c r="A629" s="11" t="s">
        <v>642</v>
      </c>
      <c r="B629" s="34">
        <v>707</v>
      </c>
      <c r="C629" s="6">
        <v>8</v>
      </c>
      <c r="D629" s="6">
        <v>4</v>
      </c>
      <c r="E629" s="35" t="s">
        <v>641</v>
      </c>
      <c r="F629" s="30"/>
      <c r="G629" s="25">
        <f t="shared" si="260"/>
        <v>20.78</v>
      </c>
      <c r="H629" s="25">
        <f t="shared" si="260"/>
        <v>20.78</v>
      </c>
      <c r="I629" s="26">
        <f t="shared" si="258"/>
        <v>100</v>
      </c>
    </row>
    <row r="630" spans="1:9" ht="38.25" x14ac:dyDescent="0.2">
      <c r="A630" s="11" t="s">
        <v>55</v>
      </c>
      <c r="B630" s="34">
        <v>707</v>
      </c>
      <c r="C630" s="6">
        <v>8</v>
      </c>
      <c r="D630" s="6">
        <v>4</v>
      </c>
      <c r="E630" s="35" t="s">
        <v>641</v>
      </c>
      <c r="F630" s="30">
        <v>100</v>
      </c>
      <c r="G630" s="25">
        <v>20.78</v>
      </c>
      <c r="H630" s="25">
        <v>20.78</v>
      </c>
      <c r="I630" s="26">
        <f t="shared" si="258"/>
        <v>100</v>
      </c>
    </row>
    <row r="631" spans="1:9" ht="25.5" x14ac:dyDescent="0.2">
      <c r="A631" s="11" t="s">
        <v>209</v>
      </c>
      <c r="B631" s="34">
        <v>709</v>
      </c>
      <c r="C631" s="6">
        <v>0</v>
      </c>
      <c r="D631" s="6">
        <v>0</v>
      </c>
      <c r="E631" s="35" t="s">
        <v>0</v>
      </c>
      <c r="F631" s="30">
        <v>0</v>
      </c>
      <c r="G631" s="25">
        <f t="shared" ref="G631:H631" si="261">G632</f>
        <v>575274.99</v>
      </c>
      <c r="H631" s="25">
        <f t="shared" si="261"/>
        <v>575205.09000000008</v>
      </c>
      <c r="I631" s="26">
        <f t="shared" si="258"/>
        <v>99.98784928925906</v>
      </c>
    </row>
    <row r="632" spans="1:9" x14ac:dyDescent="0.2">
      <c r="A632" s="11" t="s">
        <v>545</v>
      </c>
      <c r="B632" s="34">
        <v>709</v>
      </c>
      <c r="C632" s="6">
        <v>10</v>
      </c>
      <c r="D632" s="6">
        <v>0</v>
      </c>
      <c r="E632" s="35" t="s">
        <v>0</v>
      </c>
      <c r="F632" s="30">
        <v>0</v>
      </c>
      <c r="G632" s="25">
        <f>G633+G685+G714</f>
        <v>575274.99</v>
      </c>
      <c r="H632" s="25">
        <f>H633+H685+H714</f>
        <v>575205.09000000008</v>
      </c>
      <c r="I632" s="26">
        <f t="shared" si="258"/>
        <v>99.98784928925906</v>
      </c>
    </row>
    <row r="633" spans="1:9" x14ac:dyDescent="0.2">
      <c r="A633" s="11" t="s">
        <v>208</v>
      </c>
      <c r="B633" s="34">
        <v>709</v>
      </c>
      <c r="C633" s="6">
        <v>10</v>
      </c>
      <c r="D633" s="6">
        <v>3</v>
      </c>
      <c r="E633" s="35" t="s">
        <v>0</v>
      </c>
      <c r="F633" s="30">
        <v>0</v>
      </c>
      <c r="G633" s="25">
        <f t="shared" ref="G633:H634" si="262">G634</f>
        <v>151768.08000000002</v>
      </c>
      <c r="H633" s="25">
        <f t="shared" si="262"/>
        <v>151699.50000000003</v>
      </c>
      <c r="I633" s="26">
        <f t="shared" si="258"/>
        <v>99.954812632537767</v>
      </c>
    </row>
    <row r="634" spans="1:9" ht="25.5" x14ac:dyDescent="0.2">
      <c r="A634" s="11" t="s">
        <v>169</v>
      </c>
      <c r="B634" s="34">
        <v>709</v>
      </c>
      <c r="C634" s="6">
        <v>10</v>
      </c>
      <c r="D634" s="6">
        <v>3</v>
      </c>
      <c r="E634" s="35" t="s">
        <v>168</v>
      </c>
      <c r="F634" s="30">
        <v>0</v>
      </c>
      <c r="G634" s="25">
        <f t="shared" si="262"/>
        <v>151768.08000000002</v>
      </c>
      <c r="H634" s="25">
        <f t="shared" si="262"/>
        <v>151699.50000000003</v>
      </c>
      <c r="I634" s="26">
        <f t="shared" si="258"/>
        <v>99.954812632537767</v>
      </c>
    </row>
    <row r="635" spans="1:9" ht="25.5" x14ac:dyDescent="0.2">
      <c r="A635" s="11" t="s">
        <v>167</v>
      </c>
      <c r="B635" s="34">
        <v>709</v>
      </c>
      <c r="C635" s="6">
        <v>10</v>
      </c>
      <c r="D635" s="6">
        <v>3</v>
      </c>
      <c r="E635" s="35" t="s">
        <v>166</v>
      </c>
      <c r="F635" s="30">
        <v>0</v>
      </c>
      <c r="G635" s="25">
        <f t="shared" ref="G635:H635" si="263">G636+G681</f>
        <v>151768.08000000002</v>
      </c>
      <c r="H635" s="25">
        <f t="shared" si="263"/>
        <v>151699.50000000003</v>
      </c>
      <c r="I635" s="26">
        <f t="shared" si="258"/>
        <v>99.954812632537767</v>
      </c>
    </row>
    <row r="636" spans="1:9" ht="25.5" x14ac:dyDescent="0.2">
      <c r="A636" s="11" t="s">
        <v>165</v>
      </c>
      <c r="B636" s="34">
        <v>709</v>
      </c>
      <c r="C636" s="6">
        <v>10</v>
      </c>
      <c r="D636" s="6">
        <v>3</v>
      </c>
      <c r="E636" s="35" t="s">
        <v>164</v>
      </c>
      <c r="F636" s="30">
        <v>0</v>
      </c>
      <c r="G636" s="25">
        <f t="shared" ref="G636:H636" si="264">G637+G640+G643+G672+G645+G648+G651+G654+G657+G660+G663+G666+G669+G675+G679+G677</f>
        <v>151679.38</v>
      </c>
      <c r="H636" s="25">
        <f t="shared" si="264"/>
        <v>151610.80000000002</v>
      </c>
      <c r="I636" s="26">
        <f t="shared" si="258"/>
        <v>99.954786207591312</v>
      </c>
    </row>
    <row r="637" spans="1:9" ht="25.5" x14ac:dyDescent="0.2">
      <c r="A637" s="11" t="s">
        <v>163</v>
      </c>
      <c r="B637" s="34">
        <v>709</v>
      </c>
      <c r="C637" s="6">
        <v>10</v>
      </c>
      <c r="D637" s="6">
        <v>3</v>
      </c>
      <c r="E637" s="35" t="s">
        <v>162</v>
      </c>
      <c r="F637" s="30">
        <v>0</v>
      </c>
      <c r="G637" s="25">
        <f t="shared" ref="G637:H637" si="265">G638+G639</f>
        <v>2420.04</v>
      </c>
      <c r="H637" s="25">
        <f t="shared" si="265"/>
        <v>2384.65</v>
      </c>
      <c r="I637" s="26">
        <f t="shared" si="258"/>
        <v>98.53762747723178</v>
      </c>
    </row>
    <row r="638" spans="1:9" x14ac:dyDescent="0.2">
      <c r="A638" s="11" t="s">
        <v>3</v>
      </c>
      <c r="B638" s="34">
        <v>709</v>
      </c>
      <c r="C638" s="6">
        <v>10</v>
      </c>
      <c r="D638" s="6">
        <v>3</v>
      </c>
      <c r="E638" s="35" t="s">
        <v>162</v>
      </c>
      <c r="F638" s="30" t="s">
        <v>1</v>
      </c>
      <c r="G638" s="25">
        <v>12.08</v>
      </c>
      <c r="H638" s="25">
        <v>11.86</v>
      </c>
      <c r="I638" s="26">
        <f t="shared" si="258"/>
        <v>98.178807947019862</v>
      </c>
    </row>
    <row r="639" spans="1:9" x14ac:dyDescent="0.2">
      <c r="A639" s="11" t="s">
        <v>42</v>
      </c>
      <c r="B639" s="34">
        <v>709</v>
      </c>
      <c r="C639" s="6">
        <v>10</v>
      </c>
      <c r="D639" s="6">
        <v>3</v>
      </c>
      <c r="E639" s="35" t="s">
        <v>162</v>
      </c>
      <c r="F639" s="30" t="s">
        <v>41</v>
      </c>
      <c r="G639" s="25">
        <v>2407.96</v>
      </c>
      <c r="H639" s="25">
        <v>2372.79</v>
      </c>
      <c r="I639" s="26">
        <f t="shared" si="258"/>
        <v>98.539427565241937</v>
      </c>
    </row>
    <row r="640" spans="1:9" x14ac:dyDescent="0.2">
      <c r="A640" s="11" t="s">
        <v>161</v>
      </c>
      <c r="B640" s="34">
        <v>709</v>
      </c>
      <c r="C640" s="6">
        <v>10</v>
      </c>
      <c r="D640" s="6">
        <v>3</v>
      </c>
      <c r="E640" s="35" t="s">
        <v>160</v>
      </c>
      <c r="F640" s="30">
        <v>0</v>
      </c>
      <c r="G640" s="25">
        <f t="shared" ref="G640:H640" si="266">G641+G642</f>
        <v>41707.03</v>
      </c>
      <c r="H640" s="25">
        <f t="shared" si="266"/>
        <v>41707.03</v>
      </c>
      <c r="I640" s="26">
        <f t="shared" si="258"/>
        <v>100</v>
      </c>
    </row>
    <row r="641" spans="1:9" x14ac:dyDescent="0.2">
      <c r="A641" s="11" t="s">
        <v>3</v>
      </c>
      <c r="B641" s="34">
        <v>709</v>
      </c>
      <c r="C641" s="6">
        <v>10</v>
      </c>
      <c r="D641" s="6">
        <v>3</v>
      </c>
      <c r="E641" s="35" t="s">
        <v>160</v>
      </c>
      <c r="F641" s="30" t="s">
        <v>1</v>
      </c>
      <c r="G641" s="25">
        <v>307.51</v>
      </c>
      <c r="H641" s="25">
        <v>307.51</v>
      </c>
      <c r="I641" s="26">
        <f t="shared" si="258"/>
        <v>100</v>
      </c>
    </row>
    <row r="642" spans="1:9" x14ac:dyDescent="0.2">
      <c r="A642" s="11" t="s">
        <v>42</v>
      </c>
      <c r="B642" s="34">
        <v>709</v>
      </c>
      <c r="C642" s="6">
        <v>10</v>
      </c>
      <c r="D642" s="6">
        <v>3</v>
      </c>
      <c r="E642" s="35" t="s">
        <v>160</v>
      </c>
      <c r="F642" s="30" t="s">
        <v>41</v>
      </c>
      <c r="G642" s="25">
        <v>41399.519999999997</v>
      </c>
      <c r="H642" s="25">
        <v>41399.519999999997</v>
      </c>
      <c r="I642" s="26">
        <f t="shared" si="258"/>
        <v>100</v>
      </c>
    </row>
    <row r="643" spans="1:9" ht="25.5" x14ac:dyDescent="0.2">
      <c r="A643" s="11" t="s">
        <v>183</v>
      </c>
      <c r="B643" s="34">
        <v>709</v>
      </c>
      <c r="C643" s="6">
        <v>10</v>
      </c>
      <c r="D643" s="6">
        <v>3</v>
      </c>
      <c r="E643" s="35" t="s">
        <v>207</v>
      </c>
      <c r="F643" s="30">
        <v>0</v>
      </c>
      <c r="G643" s="25">
        <f t="shared" ref="G643:H643" si="267">G644</f>
        <v>1229.45</v>
      </c>
      <c r="H643" s="25">
        <f t="shared" si="267"/>
        <v>1229.45</v>
      </c>
      <c r="I643" s="26">
        <f t="shared" si="258"/>
        <v>100</v>
      </c>
    </row>
    <row r="644" spans="1:9" x14ac:dyDescent="0.2">
      <c r="A644" s="11" t="s">
        <v>42</v>
      </c>
      <c r="B644" s="34">
        <v>709</v>
      </c>
      <c r="C644" s="6">
        <v>10</v>
      </c>
      <c r="D644" s="6">
        <v>3</v>
      </c>
      <c r="E644" s="35" t="s">
        <v>207</v>
      </c>
      <c r="F644" s="30" t="s">
        <v>41</v>
      </c>
      <c r="G644" s="25">
        <v>1229.45</v>
      </c>
      <c r="H644" s="25">
        <v>1229.45</v>
      </c>
      <c r="I644" s="26">
        <f t="shared" si="258"/>
        <v>100</v>
      </c>
    </row>
    <row r="645" spans="1:9" ht="25.5" x14ac:dyDescent="0.2">
      <c r="A645" s="11" t="s">
        <v>187</v>
      </c>
      <c r="B645" s="34">
        <v>709</v>
      </c>
      <c r="C645" s="6">
        <v>10</v>
      </c>
      <c r="D645" s="6">
        <v>3</v>
      </c>
      <c r="E645" s="35" t="s">
        <v>206</v>
      </c>
      <c r="F645" s="30">
        <v>0</v>
      </c>
      <c r="G645" s="25">
        <f t="shared" ref="G645:H645" si="268">G646+G647</f>
        <v>133.71</v>
      </c>
      <c r="H645" s="25">
        <f t="shared" si="268"/>
        <v>133.71</v>
      </c>
      <c r="I645" s="26">
        <f t="shared" si="258"/>
        <v>100</v>
      </c>
    </row>
    <row r="646" spans="1:9" x14ac:dyDescent="0.2">
      <c r="A646" s="11" t="s">
        <v>3</v>
      </c>
      <c r="B646" s="34">
        <v>709</v>
      </c>
      <c r="C646" s="6">
        <v>10</v>
      </c>
      <c r="D646" s="6">
        <v>3</v>
      </c>
      <c r="E646" s="35" t="s">
        <v>206</v>
      </c>
      <c r="F646" s="30" t="s">
        <v>1</v>
      </c>
      <c r="G646" s="25">
        <v>2.4900000000000002</v>
      </c>
      <c r="H646" s="25">
        <v>2.4900000000000002</v>
      </c>
      <c r="I646" s="26">
        <f t="shared" si="258"/>
        <v>100</v>
      </c>
    </row>
    <row r="647" spans="1:9" x14ac:dyDescent="0.2">
      <c r="A647" s="11" t="s">
        <v>42</v>
      </c>
      <c r="B647" s="34">
        <v>709</v>
      </c>
      <c r="C647" s="6">
        <v>10</v>
      </c>
      <c r="D647" s="6">
        <v>3</v>
      </c>
      <c r="E647" s="35" t="s">
        <v>206</v>
      </c>
      <c r="F647" s="30" t="s">
        <v>41</v>
      </c>
      <c r="G647" s="25">
        <v>131.22</v>
      </c>
      <c r="H647" s="25">
        <v>131.22</v>
      </c>
      <c r="I647" s="26">
        <f t="shared" si="258"/>
        <v>100</v>
      </c>
    </row>
    <row r="648" spans="1:9" ht="38.25" x14ac:dyDescent="0.2">
      <c r="A648" s="11" t="s">
        <v>205</v>
      </c>
      <c r="B648" s="34">
        <v>709</v>
      </c>
      <c r="C648" s="6">
        <v>10</v>
      </c>
      <c r="D648" s="6">
        <v>3</v>
      </c>
      <c r="E648" s="35" t="s">
        <v>204</v>
      </c>
      <c r="F648" s="30">
        <v>0</v>
      </c>
      <c r="G648" s="25">
        <f t="shared" ref="G648:H648" si="269">G649+G650</f>
        <v>15390.71</v>
      </c>
      <c r="H648" s="25">
        <f t="shared" si="269"/>
        <v>15390.71</v>
      </c>
      <c r="I648" s="26">
        <f t="shared" si="258"/>
        <v>100</v>
      </c>
    </row>
    <row r="649" spans="1:9" x14ac:dyDescent="0.2">
      <c r="A649" s="11" t="s">
        <v>3</v>
      </c>
      <c r="B649" s="34">
        <v>709</v>
      </c>
      <c r="C649" s="6">
        <v>10</v>
      </c>
      <c r="D649" s="6">
        <v>3</v>
      </c>
      <c r="E649" s="35" t="s">
        <v>204</v>
      </c>
      <c r="F649" s="30" t="s">
        <v>1</v>
      </c>
      <c r="G649" s="25">
        <v>164.71</v>
      </c>
      <c r="H649" s="25">
        <v>164.71</v>
      </c>
      <c r="I649" s="26">
        <f t="shared" si="258"/>
        <v>100</v>
      </c>
    </row>
    <row r="650" spans="1:9" x14ac:dyDescent="0.2">
      <c r="A650" s="11" t="s">
        <v>42</v>
      </c>
      <c r="B650" s="34">
        <v>709</v>
      </c>
      <c r="C650" s="6">
        <v>10</v>
      </c>
      <c r="D650" s="6">
        <v>3</v>
      </c>
      <c r="E650" s="35" t="s">
        <v>204</v>
      </c>
      <c r="F650" s="30" t="s">
        <v>41</v>
      </c>
      <c r="G650" s="25">
        <v>15226</v>
      </c>
      <c r="H650" s="25">
        <v>15226</v>
      </c>
      <c r="I650" s="26">
        <f t="shared" si="258"/>
        <v>100</v>
      </c>
    </row>
    <row r="651" spans="1:9" x14ac:dyDescent="0.2">
      <c r="A651" s="11" t="s">
        <v>203</v>
      </c>
      <c r="B651" s="34">
        <v>709</v>
      </c>
      <c r="C651" s="6">
        <v>10</v>
      </c>
      <c r="D651" s="6">
        <v>3</v>
      </c>
      <c r="E651" s="35" t="s">
        <v>202</v>
      </c>
      <c r="F651" s="30">
        <v>0</v>
      </c>
      <c r="G651" s="25">
        <f t="shared" ref="G651:H651" si="270">G652+G653</f>
        <v>28893.47</v>
      </c>
      <c r="H651" s="25">
        <f t="shared" si="270"/>
        <v>28893.47</v>
      </c>
      <c r="I651" s="26">
        <f t="shared" si="258"/>
        <v>100</v>
      </c>
    </row>
    <row r="652" spans="1:9" x14ac:dyDescent="0.2">
      <c r="A652" s="11" t="s">
        <v>3</v>
      </c>
      <c r="B652" s="34">
        <v>709</v>
      </c>
      <c r="C652" s="6">
        <v>10</v>
      </c>
      <c r="D652" s="6">
        <v>3</v>
      </c>
      <c r="E652" s="35" t="s">
        <v>202</v>
      </c>
      <c r="F652" s="30" t="s">
        <v>1</v>
      </c>
      <c r="G652" s="25">
        <v>405.91</v>
      </c>
      <c r="H652" s="25">
        <v>405.91</v>
      </c>
      <c r="I652" s="26">
        <f t="shared" si="258"/>
        <v>100</v>
      </c>
    </row>
    <row r="653" spans="1:9" x14ac:dyDescent="0.2">
      <c r="A653" s="11" t="s">
        <v>42</v>
      </c>
      <c r="B653" s="34">
        <v>709</v>
      </c>
      <c r="C653" s="6">
        <v>10</v>
      </c>
      <c r="D653" s="6">
        <v>3</v>
      </c>
      <c r="E653" s="35" t="s">
        <v>202</v>
      </c>
      <c r="F653" s="30" t="s">
        <v>41</v>
      </c>
      <c r="G653" s="25">
        <v>28487.56</v>
      </c>
      <c r="H653" s="25">
        <v>28487.56</v>
      </c>
      <c r="I653" s="26">
        <f t="shared" si="258"/>
        <v>100</v>
      </c>
    </row>
    <row r="654" spans="1:9" x14ac:dyDescent="0.2">
      <c r="A654" s="11" t="s">
        <v>201</v>
      </c>
      <c r="B654" s="34">
        <v>709</v>
      </c>
      <c r="C654" s="6">
        <v>10</v>
      </c>
      <c r="D654" s="6">
        <v>3</v>
      </c>
      <c r="E654" s="35" t="s">
        <v>200</v>
      </c>
      <c r="F654" s="30">
        <v>0</v>
      </c>
      <c r="G654" s="25">
        <f t="shared" ref="G654:H654" si="271">G655+G656</f>
        <v>32477.510000000002</v>
      </c>
      <c r="H654" s="25">
        <f t="shared" si="271"/>
        <v>32477.510000000002</v>
      </c>
      <c r="I654" s="26">
        <f t="shared" si="258"/>
        <v>100</v>
      </c>
    </row>
    <row r="655" spans="1:9" x14ac:dyDescent="0.2">
      <c r="A655" s="11" t="s">
        <v>3</v>
      </c>
      <c r="B655" s="34">
        <v>709</v>
      </c>
      <c r="C655" s="6">
        <v>10</v>
      </c>
      <c r="D655" s="6">
        <v>3</v>
      </c>
      <c r="E655" s="35" t="s">
        <v>200</v>
      </c>
      <c r="F655" s="30" t="s">
        <v>1</v>
      </c>
      <c r="G655" s="25">
        <v>456.7</v>
      </c>
      <c r="H655" s="25">
        <v>456.7</v>
      </c>
      <c r="I655" s="26">
        <f t="shared" si="258"/>
        <v>100</v>
      </c>
    </row>
    <row r="656" spans="1:9" x14ac:dyDescent="0.2">
      <c r="A656" s="11" t="s">
        <v>42</v>
      </c>
      <c r="B656" s="34">
        <v>709</v>
      </c>
      <c r="C656" s="6">
        <v>10</v>
      </c>
      <c r="D656" s="6">
        <v>3</v>
      </c>
      <c r="E656" s="35" t="s">
        <v>200</v>
      </c>
      <c r="F656" s="30" t="s">
        <v>41</v>
      </c>
      <c r="G656" s="25">
        <v>32020.81</v>
      </c>
      <c r="H656" s="25">
        <v>32020.81</v>
      </c>
      <c r="I656" s="26">
        <f t="shared" si="258"/>
        <v>100</v>
      </c>
    </row>
    <row r="657" spans="1:9" ht="25.5" x14ac:dyDescent="0.2">
      <c r="A657" s="11" t="s">
        <v>199</v>
      </c>
      <c r="B657" s="34">
        <v>709</v>
      </c>
      <c r="C657" s="6">
        <v>10</v>
      </c>
      <c r="D657" s="6">
        <v>3</v>
      </c>
      <c r="E657" s="35" t="s">
        <v>198</v>
      </c>
      <c r="F657" s="30">
        <v>0</v>
      </c>
      <c r="G657" s="25">
        <f t="shared" ref="G657:H657" si="272">G658+G659</f>
        <v>682.6</v>
      </c>
      <c r="H657" s="25">
        <f t="shared" si="272"/>
        <v>682.6</v>
      </c>
      <c r="I657" s="26">
        <f t="shared" si="258"/>
        <v>100</v>
      </c>
    </row>
    <row r="658" spans="1:9" x14ac:dyDescent="0.2">
      <c r="A658" s="11" t="s">
        <v>3</v>
      </c>
      <c r="B658" s="34">
        <v>709</v>
      </c>
      <c r="C658" s="6">
        <v>10</v>
      </c>
      <c r="D658" s="6">
        <v>3</v>
      </c>
      <c r="E658" s="35" t="s">
        <v>198</v>
      </c>
      <c r="F658" s="30" t="s">
        <v>1</v>
      </c>
      <c r="G658" s="25">
        <v>9.83</v>
      </c>
      <c r="H658" s="25">
        <v>9.83</v>
      </c>
      <c r="I658" s="26">
        <f t="shared" si="258"/>
        <v>100</v>
      </c>
    </row>
    <row r="659" spans="1:9" x14ac:dyDescent="0.2">
      <c r="A659" s="11" t="s">
        <v>42</v>
      </c>
      <c r="B659" s="34">
        <v>709</v>
      </c>
      <c r="C659" s="6">
        <v>10</v>
      </c>
      <c r="D659" s="6">
        <v>3</v>
      </c>
      <c r="E659" s="35" t="s">
        <v>198</v>
      </c>
      <c r="F659" s="30" t="s">
        <v>41</v>
      </c>
      <c r="G659" s="25">
        <v>672.77</v>
      </c>
      <c r="H659" s="25">
        <v>672.77</v>
      </c>
      <c r="I659" s="26">
        <f t="shared" si="258"/>
        <v>100</v>
      </c>
    </row>
    <row r="660" spans="1:9" ht="25.5" x14ac:dyDescent="0.2">
      <c r="A660" s="11" t="s">
        <v>197</v>
      </c>
      <c r="B660" s="34">
        <v>709</v>
      </c>
      <c r="C660" s="6">
        <v>10</v>
      </c>
      <c r="D660" s="6">
        <v>3</v>
      </c>
      <c r="E660" s="35" t="s">
        <v>196</v>
      </c>
      <c r="F660" s="30">
        <v>0</v>
      </c>
      <c r="G660" s="25">
        <f t="shared" ref="G660:H660" si="273">G661+G662</f>
        <v>33.520000000000003</v>
      </c>
      <c r="H660" s="25">
        <f t="shared" si="273"/>
        <v>33.520000000000003</v>
      </c>
      <c r="I660" s="26">
        <f t="shared" si="258"/>
        <v>100</v>
      </c>
    </row>
    <row r="661" spans="1:9" x14ac:dyDescent="0.2">
      <c r="A661" s="11" t="s">
        <v>3</v>
      </c>
      <c r="B661" s="34">
        <v>709</v>
      </c>
      <c r="C661" s="6">
        <v>10</v>
      </c>
      <c r="D661" s="6">
        <v>3</v>
      </c>
      <c r="E661" s="35" t="s">
        <v>196</v>
      </c>
      <c r="F661" s="30" t="s">
        <v>1</v>
      </c>
      <c r="G661" s="25">
        <v>0.18</v>
      </c>
      <c r="H661" s="25">
        <v>0.18</v>
      </c>
      <c r="I661" s="26">
        <f t="shared" si="258"/>
        <v>100</v>
      </c>
    </row>
    <row r="662" spans="1:9" x14ac:dyDescent="0.2">
      <c r="A662" s="11" t="s">
        <v>42</v>
      </c>
      <c r="B662" s="34">
        <v>709</v>
      </c>
      <c r="C662" s="6">
        <v>10</v>
      </c>
      <c r="D662" s="6">
        <v>3</v>
      </c>
      <c r="E662" s="35" t="s">
        <v>196</v>
      </c>
      <c r="F662" s="30" t="s">
        <v>41</v>
      </c>
      <c r="G662" s="25">
        <v>33.340000000000003</v>
      </c>
      <c r="H662" s="25">
        <v>33.340000000000003</v>
      </c>
      <c r="I662" s="26">
        <f t="shared" si="258"/>
        <v>100</v>
      </c>
    </row>
    <row r="663" spans="1:9" x14ac:dyDescent="0.2">
      <c r="A663" s="11" t="s">
        <v>195</v>
      </c>
      <c r="B663" s="34">
        <v>709</v>
      </c>
      <c r="C663" s="6">
        <v>10</v>
      </c>
      <c r="D663" s="6">
        <v>3</v>
      </c>
      <c r="E663" s="35" t="s">
        <v>194</v>
      </c>
      <c r="F663" s="30">
        <v>0</v>
      </c>
      <c r="G663" s="25">
        <f t="shared" ref="G663:H663" si="274">G664+G665</f>
        <v>105.38</v>
      </c>
      <c r="H663" s="25">
        <f t="shared" si="274"/>
        <v>105.38</v>
      </c>
      <c r="I663" s="26">
        <f t="shared" si="258"/>
        <v>100</v>
      </c>
    </row>
    <row r="664" spans="1:9" x14ac:dyDescent="0.2">
      <c r="A664" s="11" t="s">
        <v>3</v>
      </c>
      <c r="B664" s="34">
        <v>709</v>
      </c>
      <c r="C664" s="6">
        <v>10</v>
      </c>
      <c r="D664" s="6">
        <v>3</v>
      </c>
      <c r="E664" s="35" t="s">
        <v>194</v>
      </c>
      <c r="F664" s="30" t="s">
        <v>1</v>
      </c>
      <c r="G664" s="25">
        <v>1.41</v>
      </c>
      <c r="H664" s="25">
        <v>1.41</v>
      </c>
      <c r="I664" s="26">
        <f t="shared" si="258"/>
        <v>100</v>
      </c>
    </row>
    <row r="665" spans="1:9" x14ac:dyDescent="0.2">
      <c r="A665" s="11" t="s">
        <v>42</v>
      </c>
      <c r="B665" s="34">
        <v>709</v>
      </c>
      <c r="C665" s="6">
        <v>10</v>
      </c>
      <c r="D665" s="6">
        <v>3</v>
      </c>
      <c r="E665" s="35" t="s">
        <v>194</v>
      </c>
      <c r="F665" s="30" t="s">
        <v>41</v>
      </c>
      <c r="G665" s="25">
        <v>103.97</v>
      </c>
      <c r="H665" s="25">
        <v>103.97</v>
      </c>
      <c r="I665" s="26">
        <f t="shared" si="258"/>
        <v>100</v>
      </c>
    </row>
    <row r="666" spans="1:9" x14ac:dyDescent="0.2">
      <c r="A666" s="11" t="s">
        <v>193</v>
      </c>
      <c r="B666" s="34">
        <v>709</v>
      </c>
      <c r="C666" s="6">
        <v>10</v>
      </c>
      <c r="D666" s="6">
        <v>3</v>
      </c>
      <c r="E666" s="35" t="s">
        <v>192</v>
      </c>
      <c r="F666" s="30">
        <v>0</v>
      </c>
      <c r="G666" s="25">
        <f t="shared" ref="G666:H666" si="275">G667+G668</f>
        <v>17215.710000000003</v>
      </c>
      <c r="H666" s="25">
        <f t="shared" si="275"/>
        <v>17215.710000000003</v>
      </c>
      <c r="I666" s="26">
        <f t="shared" si="258"/>
        <v>100</v>
      </c>
    </row>
    <row r="667" spans="1:9" x14ac:dyDescent="0.2">
      <c r="A667" s="11" t="s">
        <v>3</v>
      </c>
      <c r="B667" s="34">
        <v>709</v>
      </c>
      <c r="C667" s="6">
        <v>10</v>
      </c>
      <c r="D667" s="6">
        <v>3</v>
      </c>
      <c r="E667" s="35" t="s">
        <v>192</v>
      </c>
      <c r="F667" s="30" t="s">
        <v>1</v>
      </c>
      <c r="G667" s="25">
        <v>237.99</v>
      </c>
      <c r="H667" s="25">
        <v>237.99</v>
      </c>
      <c r="I667" s="26">
        <f t="shared" si="258"/>
        <v>100</v>
      </c>
    </row>
    <row r="668" spans="1:9" x14ac:dyDescent="0.2">
      <c r="A668" s="11" t="s">
        <v>42</v>
      </c>
      <c r="B668" s="34">
        <v>709</v>
      </c>
      <c r="C668" s="6">
        <v>10</v>
      </c>
      <c r="D668" s="6">
        <v>3</v>
      </c>
      <c r="E668" s="35" t="s">
        <v>192</v>
      </c>
      <c r="F668" s="30" t="s">
        <v>41</v>
      </c>
      <c r="G668" s="25">
        <v>16977.72</v>
      </c>
      <c r="H668" s="25">
        <v>16977.72</v>
      </c>
      <c r="I668" s="26">
        <f t="shared" si="258"/>
        <v>100</v>
      </c>
    </row>
    <row r="669" spans="1:9" ht="38.25" x14ac:dyDescent="0.2">
      <c r="A669" s="11" t="s">
        <v>191</v>
      </c>
      <c r="B669" s="34">
        <v>709</v>
      </c>
      <c r="C669" s="6">
        <v>10</v>
      </c>
      <c r="D669" s="6">
        <v>3</v>
      </c>
      <c r="E669" s="35" t="s">
        <v>190</v>
      </c>
      <c r="F669" s="30">
        <v>0</v>
      </c>
      <c r="G669" s="25">
        <f t="shared" ref="G669:H669" si="276">G670+G671</f>
        <v>145.03</v>
      </c>
      <c r="H669" s="25">
        <f t="shared" si="276"/>
        <v>145.03</v>
      </c>
      <c r="I669" s="26">
        <f t="shared" si="258"/>
        <v>100</v>
      </c>
    </row>
    <row r="670" spans="1:9" x14ac:dyDescent="0.2">
      <c r="A670" s="11" t="s">
        <v>3</v>
      </c>
      <c r="B670" s="34">
        <v>709</v>
      </c>
      <c r="C670" s="6">
        <v>10</v>
      </c>
      <c r="D670" s="6">
        <v>3</v>
      </c>
      <c r="E670" s="35" t="s">
        <v>190</v>
      </c>
      <c r="F670" s="30" t="s">
        <v>1</v>
      </c>
      <c r="G670" s="25">
        <v>1.34</v>
      </c>
      <c r="H670" s="25">
        <v>1.34</v>
      </c>
      <c r="I670" s="26">
        <f t="shared" si="258"/>
        <v>100</v>
      </c>
    </row>
    <row r="671" spans="1:9" x14ac:dyDescent="0.2">
      <c r="A671" s="11" t="s">
        <v>42</v>
      </c>
      <c r="B671" s="34">
        <v>709</v>
      </c>
      <c r="C671" s="6">
        <v>10</v>
      </c>
      <c r="D671" s="6">
        <v>3</v>
      </c>
      <c r="E671" s="35" t="s">
        <v>190</v>
      </c>
      <c r="F671" s="30" t="s">
        <v>41</v>
      </c>
      <c r="G671" s="25">
        <v>143.69</v>
      </c>
      <c r="H671" s="25">
        <v>143.69</v>
      </c>
      <c r="I671" s="26">
        <f t="shared" si="258"/>
        <v>100</v>
      </c>
    </row>
    <row r="672" spans="1:9" x14ac:dyDescent="0.2">
      <c r="A672" s="11" t="s">
        <v>508</v>
      </c>
      <c r="B672" s="34">
        <v>709</v>
      </c>
      <c r="C672" s="6">
        <v>10</v>
      </c>
      <c r="D672" s="6">
        <v>3</v>
      </c>
      <c r="E672" s="35" t="s">
        <v>507</v>
      </c>
      <c r="F672" s="30">
        <v>0</v>
      </c>
      <c r="G672" s="25">
        <f t="shared" ref="G672:H672" si="277">G674+G673</f>
        <v>439.38</v>
      </c>
      <c r="H672" s="25">
        <f t="shared" si="277"/>
        <v>406.19</v>
      </c>
      <c r="I672" s="26">
        <f t="shared" si="258"/>
        <v>92.446174154490421</v>
      </c>
    </row>
    <row r="673" spans="1:9" x14ac:dyDescent="0.2">
      <c r="A673" s="11" t="s">
        <v>3</v>
      </c>
      <c r="B673" s="34">
        <v>709</v>
      </c>
      <c r="C673" s="6">
        <v>10</v>
      </c>
      <c r="D673" s="6">
        <v>3</v>
      </c>
      <c r="E673" s="35" t="s">
        <v>507</v>
      </c>
      <c r="F673" s="30">
        <v>200</v>
      </c>
      <c r="G673" s="25">
        <v>0.13</v>
      </c>
      <c r="H673" s="25">
        <v>0.13</v>
      </c>
      <c r="I673" s="26">
        <f t="shared" si="258"/>
        <v>100</v>
      </c>
    </row>
    <row r="674" spans="1:9" x14ac:dyDescent="0.2">
      <c r="A674" s="11" t="s">
        <v>42</v>
      </c>
      <c r="B674" s="34">
        <v>709</v>
      </c>
      <c r="C674" s="6">
        <v>10</v>
      </c>
      <c r="D674" s="6">
        <v>3</v>
      </c>
      <c r="E674" s="35" t="s">
        <v>507</v>
      </c>
      <c r="F674" s="30" t="s">
        <v>41</v>
      </c>
      <c r="G674" s="25">
        <v>439.25</v>
      </c>
      <c r="H674" s="25">
        <v>406.06</v>
      </c>
      <c r="I674" s="26">
        <f t="shared" si="258"/>
        <v>92.443938531587932</v>
      </c>
    </row>
    <row r="675" spans="1:9" ht="25.5" x14ac:dyDescent="0.2">
      <c r="A675" s="11" t="s">
        <v>189</v>
      </c>
      <c r="B675" s="34">
        <v>709</v>
      </c>
      <c r="C675" s="6">
        <v>10</v>
      </c>
      <c r="D675" s="6">
        <v>3</v>
      </c>
      <c r="E675" s="35" t="s">
        <v>188</v>
      </c>
      <c r="F675" s="30">
        <v>0</v>
      </c>
      <c r="G675" s="25">
        <f t="shared" ref="G675:H675" si="278">G676</f>
        <v>9261.9599999999991</v>
      </c>
      <c r="H675" s="25">
        <f t="shared" si="278"/>
        <v>9261.9599999999991</v>
      </c>
      <c r="I675" s="26">
        <f t="shared" si="258"/>
        <v>100</v>
      </c>
    </row>
    <row r="676" spans="1:9" x14ac:dyDescent="0.2">
      <c r="A676" s="11" t="s">
        <v>42</v>
      </c>
      <c r="B676" s="34">
        <v>709</v>
      </c>
      <c r="C676" s="6">
        <v>10</v>
      </c>
      <c r="D676" s="6">
        <v>3</v>
      </c>
      <c r="E676" s="35" t="s">
        <v>188</v>
      </c>
      <c r="F676" s="30" t="s">
        <v>41</v>
      </c>
      <c r="G676" s="25">
        <v>9261.9599999999991</v>
      </c>
      <c r="H676" s="25">
        <v>9261.9599999999991</v>
      </c>
      <c r="I676" s="26">
        <f t="shared" si="258"/>
        <v>100</v>
      </c>
    </row>
    <row r="677" spans="1:9" ht="25.5" x14ac:dyDescent="0.2">
      <c r="A677" s="11" t="s">
        <v>189</v>
      </c>
      <c r="B677" s="34">
        <v>709</v>
      </c>
      <c r="C677" s="6">
        <v>10</v>
      </c>
      <c r="D677" s="6">
        <v>3</v>
      </c>
      <c r="E677" s="35" t="s">
        <v>649</v>
      </c>
      <c r="F677" s="30"/>
      <c r="G677" s="25">
        <f t="shared" ref="G677:H677" si="279">G678</f>
        <v>1450.73</v>
      </c>
      <c r="H677" s="25">
        <f t="shared" si="279"/>
        <v>1450.73</v>
      </c>
      <c r="I677" s="26">
        <f t="shared" si="258"/>
        <v>100</v>
      </c>
    </row>
    <row r="678" spans="1:9" x14ac:dyDescent="0.2">
      <c r="A678" s="11" t="s">
        <v>42</v>
      </c>
      <c r="B678" s="34">
        <v>709</v>
      </c>
      <c r="C678" s="6">
        <v>10</v>
      </c>
      <c r="D678" s="6">
        <v>3</v>
      </c>
      <c r="E678" s="35" t="s">
        <v>649</v>
      </c>
      <c r="F678" s="30" t="s">
        <v>41</v>
      </c>
      <c r="G678" s="25">
        <v>1450.73</v>
      </c>
      <c r="H678" s="25">
        <v>1450.73</v>
      </c>
      <c r="I678" s="26">
        <f t="shared" si="258"/>
        <v>100</v>
      </c>
    </row>
    <row r="679" spans="1:9" ht="25.5" x14ac:dyDescent="0.2">
      <c r="A679" s="11" t="s">
        <v>187</v>
      </c>
      <c r="B679" s="34">
        <v>709</v>
      </c>
      <c r="C679" s="6">
        <v>10</v>
      </c>
      <c r="D679" s="6">
        <v>3</v>
      </c>
      <c r="E679" s="35" t="s">
        <v>186</v>
      </c>
      <c r="F679" s="30">
        <v>0</v>
      </c>
      <c r="G679" s="25">
        <f t="shared" ref="G679:H679" si="280">G680</f>
        <v>93.15</v>
      </c>
      <c r="H679" s="25">
        <f t="shared" si="280"/>
        <v>93.15</v>
      </c>
      <c r="I679" s="26">
        <f t="shared" si="258"/>
        <v>100</v>
      </c>
    </row>
    <row r="680" spans="1:9" x14ac:dyDescent="0.2">
      <c r="A680" s="11" t="s">
        <v>42</v>
      </c>
      <c r="B680" s="34">
        <v>709</v>
      </c>
      <c r="C680" s="6">
        <v>10</v>
      </c>
      <c r="D680" s="6">
        <v>3</v>
      </c>
      <c r="E680" s="35" t="s">
        <v>186</v>
      </c>
      <c r="F680" s="30" t="s">
        <v>41</v>
      </c>
      <c r="G680" s="25">
        <v>93.15</v>
      </c>
      <c r="H680" s="25">
        <v>93.15</v>
      </c>
      <c r="I680" s="26">
        <f t="shared" si="258"/>
        <v>100</v>
      </c>
    </row>
    <row r="681" spans="1:9" x14ac:dyDescent="0.2">
      <c r="A681" s="11" t="s">
        <v>159</v>
      </c>
      <c r="B681" s="34">
        <v>709</v>
      </c>
      <c r="C681" s="6">
        <v>10</v>
      </c>
      <c r="D681" s="6">
        <v>3</v>
      </c>
      <c r="E681" s="35" t="s">
        <v>158</v>
      </c>
      <c r="F681" s="30">
        <v>0</v>
      </c>
      <c r="G681" s="25">
        <f t="shared" ref="G681:H681" si="281">G682</f>
        <v>88.7</v>
      </c>
      <c r="H681" s="25">
        <f t="shared" si="281"/>
        <v>88.7</v>
      </c>
      <c r="I681" s="26">
        <f t="shared" si="258"/>
        <v>100</v>
      </c>
    </row>
    <row r="682" spans="1:9" x14ac:dyDescent="0.2">
      <c r="A682" s="11" t="s">
        <v>185</v>
      </c>
      <c r="B682" s="34">
        <v>709</v>
      </c>
      <c r="C682" s="6">
        <v>10</v>
      </c>
      <c r="D682" s="6">
        <v>3</v>
      </c>
      <c r="E682" s="35" t="s">
        <v>184</v>
      </c>
      <c r="F682" s="30">
        <v>0</v>
      </c>
      <c r="G682" s="25">
        <f t="shared" ref="G682:H682" si="282">G683+G684</f>
        <v>88.7</v>
      </c>
      <c r="H682" s="25">
        <f t="shared" si="282"/>
        <v>88.7</v>
      </c>
      <c r="I682" s="26">
        <f t="shared" si="258"/>
        <v>100</v>
      </c>
    </row>
    <row r="683" spans="1:9" x14ac:dyDescent="0.2">
      <c r="A683" s="11" t="s">
        <v>3</v>
      </c>
      <c r="B683" s="34">
        <v>709</v>
      </c>
      <c r="C683" s="6">
        <v>10</v>
      </c>
      <c r="D683" s="6">
        <v>3</v>
      </c>
      <c r="E683" s="35" t="s">
        <v>184</v>
      </c>
      <c r="F683" s="30" t="s">
        <v>1</v>
      </c>
      <c r="G683" s="25">
        <v>1.18</v>
      </c>
      <c r="H683" s="25">
        <v>1.18</v>
      </c>
      <c r="I683" s="26">
        <f t="shared" si="258"/>
        <v>100</v>
      </c>
    </row>
    <row r="684" spans="1:9" x14ac:dyDescent="0.2">
      <c r="A684" s="11" t="s">
        <v>42</v>
      </c>
      <c r="B684" s="34">
        <v>709</v>
      </c>
      <c r="C684" s="6">
        <v>10</v>
      </c>
      <c r="D684" s="6">
        <v>3</v>
      </c>
      <c r="E684" s="35" t="s">
        <v>184</v>
      </c>
      <c r="F684" s="30" t="s">
        <v>41</v>
      </c>
      <c r="G684" s="25">
        <v>87.52</v>
      </c>
      <c r="H684" s="25">
        <v>87.52</v>
      </c>
      <c r="I684" s="26">
        <f t="shared" si="258"/>
        <v>100</v>
      </c>
    </row>
    <row r="685" spans="1:9" x14ac:dyDescent="0.2">
      <c r="A685" s="11" t="s">
        <v>94</v>
      </c>
      <c r="B685" s="34">
        <v>709</v>
      </c>
      <c r="C685" s="6">
        <v>10</v>
      </c>
      <c r="D685" s="6">
        <v>4</v>
      </c>
      <c r="E685" s="35" t="s">
        <v>0</v>
      </c>
      <c r="F685" s="30">
        <v>0</v>
      </c>
      <c r="G685" s="25">
        <f t="shared" ref="G685:H686" si="283">G686</f>
        <v>400376.63</v>
      </c>
      <c r="H685" s="25">
        <f t="shared" si="283"/>
        <v>400375.31</v>
      </c>
      <c r="I685" s="26">
        <f t="shared" si="258"/>
        <v>99.999670310427462</v>
      </c>
    </row>
    <row r="686" spans="1:9" ht="25.5" x14ac:dyDescent="0.2">
      <c r="A686" s="11" t="s">
        <v>169</v>
      </c>
      <c r="B686" s="34">
        <v>709</v>
      </c>
      <c r="C686" s="6">
        <v>10</v>
      </c>
      <c r="D686" s="6">
        <v>4</v>
      </c>
      <c r="E686" s="35" t="s">
        <v>168</v>
      </c>
      <c r="F686" s="30">
        <v>0</v>
      </c>
      <c r="G686" s="25">
        <f t="shared" si="283"/>
        <v>400376.63</v>
      </c>
      <c r="H686" s="25">
        <f t="shared" si="283"/>
        <v>400375.31</v>
      </c>
      <c r="I686" s="26">
        <f t="shared" si="258"/>
        <v>99.999670310427462</v>
      </c>
    </row>
    <row r="687" spans="1:9" ht="25.5" x14ac:dyDescent="0.2">
      <c r="A687" s="11" t="s">
        <v>167</v>
      </c>
      <c r="B687" s="34">
        <v>709</v>
      </c>
      <c r="C687" s="6">
        <v>10</v>
      </c>
      <c r="D687" s="6">
        <v>4</v>
      </c>
      <c r="E687" s="35" t="s">
        <v>166</v>
      </c>
      <c r="F687" s="30">
        <v>0</v>
      </c>
      <c r="G687" s="25">
        <f>G688+G707</f>
        <v>400376.63</v>
      </c>
      <c r="H687" s="25">
        <f>H688+H707</f>
        <v>400375.31</v>
      </c>
      <c r="I687" s="26">
        <f t="shared" si="258"/>
        <v>99.999670310427462</v>
      </c>
    </row>
    <row r="688" spans="1:9" x14ac:dyDescent="0.2">
      <c r="A688" s="11" t="s">
        <v>159</v>
      </c>
      <c r="B688" s="34">
        <v>709</v>
      </c>
      <c r="C688" s="6">
        <v>10</v>
      </c>
      <c r="D688" s="6">
        <v>4</v>
      </c>
      <c r="E688" s="35" t="s">
        <v>158</v>
      </c>
      <c r="F688" s="30">
        <v>0</v>
      </c>
      <c r="G688" s="25">
        <f t="shared" ref="G688:H688" si="284">G691+G694+G697+G700+G703+G705+G689</f>
        <v>290756.07</v>
      </c>
      <c r="H688" s="25">
        <f t="shared" si="284"/>
        <v>290754.75</v>
      </c>
      <c r="I688" s="26">
        <f t="shared" ref="I688:I753" si="285">H688/G688*100</f>
        <v>99.999546011197623</v>
      </c>
    </row>
    <row r="689" spans="1:9" x14ac:dyDescent="0.2">
      <c r="A689" s="11" t="s">
        <v>174</v>
      </c>
      <c r="B689" s="34">
        <v>709</v>
      </c>
      <c r="C689" s="6">
        <v>10</v>
      </c>
      <c r="D689" s="6">
        <v>4</v>
      </c>
      <c r="E689" s="35" t="s">
        <v>658</v>
      </c>
      <c r="F689" s="30"/>
      <c r="G689" s="25">
        <f t="shared" ref="G689:H689" si="286">G690</f>
        <v>3.71</v>
      </c>
      <c r="H689" s="25">
        <f t="shared" si="286"/>
        <v>2.39</v>
      </c>
      <c r="I689" s="26">
        <f t="shared" ref="I689:I691" si="287">H689/G689*100</f>
        <v>64.42048517520216</v>
      </c>
    </row>
    <row r="690" spans="1:9" x14ac:dyDescent="0.2">
      <c r="A690" s="11" t="s">
        <v>3</v>
      </c>
      <c r="B690" s="34">
        <v>709</v>
      </c>
      <c r="C690" s="6">
        <v>10</v>
      </c>
      <c r="D690" s="6">
        <v>4</v>
      </c>
      <c r="E690" s="35" t="s">
        <v>658</v>
      </c>
      <c r="F690" s="30" t="s">
        <v>1</v>
      </c>
      <c r="G690" s="25">
        <v>3.71</v>
      </c>
      <c r="H690" s="25">
        <v>2.39</v>
      </c>
      <c r="I690" s="26">
        <f t="shared" si="287"/>
        <v>64.42048517520216</v>
      </c>
    </row>
    <row r="691" spans="1:9" x14ac:dyDescent="0.2">
      <c r="A691" s="11" t="s">
        <v>182</v>
      </c>
      <c r="B691" s="34">
        <v>709</v>
      </c>
      <c r="C691" s="6">
        <v>10</v>
      </c>
      <c r="D691" s="6">
        <v>4</v>
      </c>
      <c r="E691" s="35" t="s">
        <v>181</v>
      </c>
      <c r="F691" s="30">
        <v>0</v>
      </c>
      <c r="G691" s="25">
        <f t="shared" ref="G691:H691" si="288">G692+G693</f>
        <v>31841.68</v>
      </c>
      <c r="H691" s="25">
        <f t="shared" si="288"/>
        <v>31841.68</v>
      </c>
      <c r="I691" s="26">
        <f t="shared" si="287"/>
        <v>100</v>
      </c>
    </row>
    <row r="692" spans="1:9" x14ac:dyDescent="0.2">
      <c r="A692" s="11" t="s">
        <v>3</v>
      </c>
      <c r="B692" s="34">
        <v>709</v>
      </c>
      <c r="C692" s="6">
        <v>10</v>
      </c>
      <c r="D692" s="6">
        <v>4</v>
      </c>
      <c r="E692" s="35" t="s">
        <v>181</v>
      </c>
      <c r="F692" s="30" t="s">
        <v>1</v>
      </c>
      <c r="G692" s="25">
        <v>0.22</v>
      </c>
      <c r="H692" s="25">
        <v>0.22</v>
      </c>
      <c r="I692" s="26">
        <f t="shared" si="285"/>
        <v>100</v>
      </c>
    </row>
    <row r="693" spans="1:9" x14ac:dyDescent="0.2">
      <c r="A693" s="11" t="s">
        <v>42</v>
      </c>
      <c r="B693" s="34">
        <v>709</v>
      </c>
      <c r="C693" s="6">
        <v>10</v>
      </c>
      <c r="D693" s="6">
        <v>4</v>
      </c>
      <c r="E693" s="35" t="s">
        <v>181</v>
      </c>
      <c r="F693" s="30" t="s">
        <v>41</v>
      </c>
      <c r="G693" s="25">
        <v>31841.46</v>
      </c>
      <c r="H693" s="25">
        <v>31841.46</v>
      </c>
      <c r="I693" s="26">
        <f t="shared" si="285"/>
        <v>100</v>
      </c>
    </row>
    <row r="694" spans="1:9" ht="25.5" x14ac:dyDescent="0.2">
      <c r="A694" s="11" t="s">
        <v>180</v>
      </c>
      <c r="B694" s="34">
        <v>709</v>
      </c>
      <c r="C694" s="6">
        <v>10</v>
      </c>
      <c r="D694" s="6">
        <v>4</v>
      </c>
      <c r="E694" s="35" t="s">
        <v>179</v>
      </c>
      <c r="F694" s="30">
        <v>0</v>
      </c>
      <c r="G694" s="25">
        <f t="shared" ref="G694:H694" si="289">G695+G696</f>
        <v>35353.759999999995</v>
      </c>
      <c r="H694" s="25">
        <f t="shared" si="289"/>
        <v>35353.759999999995</v>
      </c>
      <c r="I694" s="26">
        <f t="shared" si="285"/>
        <v>100</v>
      </c>
    </row>
    <row r="695" spans="1:9" x14ac:dyDescent="0.2">
      <c r="A695" s="11" t="s">
        <v>3</v>
      </c>
      <c r="B695" s="34">
        <v>709</v>
      </c>
      <c r="C695" s="6">
        <v>10</v>
      </c>
      <c r="D695" s="6">
        <v>4</v>
      </c>
      <c r="E695" s="35" t="s">
        <v>179</v>
      </c>
      <c r="F695" s="30" t="s">
        <v>1</v>
      </c>
      <c r="G695" s="25">
        <v>440.2</v>
      </c>
      <c r="H695" s="25">
        <v>440.2</v>
      </c>
      <c r="I695" s="26">
        <f t="shared" si="285"/>
        <v>100</v>
      </c>
    </row>
    <row r="696" spans="1:9" x14ac:dyDescent="0.2">
      <c r="A696" s="11" t="s">
        <v>42</v>
      </c>
      <c r="B696" s="34">
        <v>709</v>
      </c>
      <c r="C696" s="6">
        <v>10</v>
      </c>
      <c r="D696" s="6">
        <v>4</v>
      </c>
      <c r="E696" s="35" t="s">
        <v>179</v>
      </c>
      <c r="F696" s="30" t="s">
        <v>41</v>
      </c>
      <c r="G696" s="25">
        <v>34913.56</v>
      </c>
      <c r="H696" s="25">
        <v>34913.56</v>
      </c>
      <c r="I696" s="26">
        <f t="shared" si="285"/>
        <v>100</v>
      </c>
    </row>
    <row r="697" spans="1:9" ht="51" x14ac:dyDescent="0.2">
      <c r="A697" s="11" t="s">
        <v>178</v>
      </c>
      <c r="B697" s="34">
        <v>709</v>
      </c>
      <c r="C697" s="6">
        <v>10</v>
      </c>
      <c r="D697" s="6">
        <v>4</v>
      </c>
      <c r="E697" s="35" t="s">
        <v>177</v>
      </c>
      <c r="F697" s="30">
        <v>0</v>
      </c>
      <c r="G697" s="25">
        <f t="shared" ref="G697:H697" si="290">G698+G699</f>
        <v>8329.67</v>
      </c>
      <c r="H697" s="25">
        <f t="shared" si="290"/>
        <v>8329.67</v>
      </c>
      <c r="I697" s="26">
        <f t="shared" si="285"/>
        <v>100</v>
      </c>
    </row>
    <row r="698" spans="1:9" x14ac:dyDescent="0.2">
      <c r="A698" s="11" t="s">
        <v>3</v>
      </c>
      <c r="B698" s="34">
        <v>709</v>
      </c>
      <c r="C698" s="6">
        <v>10</v>
      </c>
      <c r="D698" s="6">
        <v>4</v>
      </c>
      <c r="E698" s="35" t="s">
        <v>177</v>
      </c>
      <c r="F698" s="30" t="s">
        <v>1</v>
      </c>
      <c r="G698" s="25">
        <v>82.47</v>
      </c>
      <c r="H698" s="25">
        <v>82.47</v>
      </c>
      <c r="I698" s="26">
        <f t="shared" si="285"/>
        <v>100</v>
      </c>
    </row>
    <row r="699" spans="1:9" x14ac:dyDescent="0.2">
      <c r="A699" s="11" t="s">
        <v>42</v>
      </c>
      <c r="B699" s="34">
        <v>709</v>
      </c>
      <c r="C699" s="6">
        <v>10</v>
      </c>
      <c r="D699" s="6">
        <v>4</v>
      </c>
      <c r="E699" s="35" t="s">
        <v>177</v>
      </c>
      <c r="F699" s="30" t="s">
        <v>41</v>
      </c>
      <c r="G699" s="25">
        <v>8247.2000000000007</v>
      </c>
      <c r="H699" s="25">
        <v>8247.2000000000007</v>
      </c>
      <c r="I699" s="26">
        <f t="shared" si="285"/>
        <v>100</v>
      </c>
    </row>
    <row r="700" spans="1:9" ht="25.5" x14ac:dyDescent="0.2">
      <c r="A700" s="11" t="s">
        <v>176</v>
      </c>
      <c r="B700" s="34">
        <v>709</v>
      </c>
      <c r="C700" s="6">
        <v>10</v>
      </c>
      <c r="D700" s="6">
        <v>4</v>
      </c>
      <c r="E700" s="35" t="s">
        <v>175</v>
      </c>
      <c r="F700" s="30">
        <v>0</v>
      </c>
      <c r="G700" s="25">
        <f t="shared" ref="G700:H700" si="291">G701+G702</f>
        <v>27.25</v>
      </c>
      <c r="H700" s="25">
        <f t="shared" si="291"/>
        <v>27.25</v>
      </c>
      <c r="I700" s="26">
        <f t="shared" si="285"/>
        <v>100</v>
      </c>
    </row>
    <row r="701" spans="1:9" x14ac:dyDescent="0.2">
      <c r="A701" s="11" t="s">
        <v>3</v>
      </c>
      <c r="B701" s="34">
        <v>709</v>
      </c>
      <c r="C701" s="6">
        <v>10</v>
      </c>
      <c r="D701" s="6">
        <v>4</v>
      </c>
      <c r="E701" s="35" t="s">
        <v>175</v>
      </c>
      <c r="F701" s="30" t="s">
        <v>1</v>
      </c>
      <c r="G701" s="25">
        <v>0.27</v>
      </c>
      <c r="H701" s="25">
        <v>0.27</v>
      </c>
      <c r="I701" s="26">
        <f t="shared" si="285"/>
        <v>100</v>
      </c>
    </row>
    <row r="702" spans="1:9" x14ac:dyDescent="0.2">
      <c r="A702" s="11" t="s">
        <v>42</v>
      </c>
      <c r="B702" s="34">
        <v>709</v>
      </c>
      <c r="C702" s="6">
        <v>10</v>
      </c>
      <c r="D702" s="6">
        <v>4</v>
      </c>
      <c r="E702" s="35" t="s">
        <v>175</v>
      </c>
      <c r="F702" s="30" t="s">
        <v>41</v>
      </c>
      <c r="G702" s="25">
        <v>26.98</v>
      </c>
      <c r="H702" s="25">
        <v>26.98</v>
      </c>
      <c r="I702" s="26">
        <f t="shared" si="285"/>
        <v>100</v>
      </c>
    </row>
    <row r="703" spans="1:9" x14ac:dyDescent="0.2">
      <c r="A703" s="11" t="s">
        <v>174</v>
      </c>
      <c r="B703" s="34">
        <v>709</v>
      </c>
      <c r="C703" s="6">
        <v>10</v>
      </c>
      <c r="D703" s="6">
        <v>4</v>
      </c>
      <c r="E703" s="35" t="s">
        <v>173</v>
      </c>
      <c r="F703" s="30">
        <v>0</v>
      </c>
      <c r="G703" s="25">
        <f t="shared" ref="G703:H703" si="292">G704</f>
        <v>173500</v>
      </c>
      <c r="H703" s="25">
        <f t="shared" si="292"/>
        <v>173500</v>
      </c>
      <c r="I703" s="26">
        <f t="shared" si="285"/>
        <v>100</v>
      </c>
    </row>
    <row r="704" spans="1:9" x14ac:dyDescent="0.2">
      <c r="A704" s="11" t="s">
        <v>42</v>
      </c>
      <c r="B704" s="34">
        <v>709</v>
      </c>
      <c r="C704" s="6">
        <v>10</v>
      </c>
      <c r="D704" s="6">
        <v>4</v>
      </c>
      <c r="E704" s="35" t="s">
        <v>173</v>
      </c>
      <c r="F704" s="30" t="s">
        <v>41</v>
      </c>
      <c r="G704" s="25">
        <v>173500</v>
      </c>
      <c r="H704" s="25">
        <v>173500</v>
      </c>
      <c r="I704" s="26">
        <f t="shared" si="285"/>
        <v>100</v>
      </c>
    </row>
    <row r="705" spans="1:9" x14ac:dyDescent="0.2">
      <c r="A705" s="11" t="s">
        <v>174</v>
      </c>
      <c r="B705" s="34">
        <v>709</v>
      </c>
      <c r="C705" s="6">
        <v>10</v>
      </c>
      <c r="D705" s="6">
        <v>4</v>
      </c>
      <c r="E705" s="35" t="s">
        <v>650</v>
      </c>
      <c r="F705" s="30">
        <v>0</v>
      </c>
      <c r="G705" s="25">
        <f t="shared" ref="G705:H705" si="293">G706</f>
        <v>41700</v>
      </c>
      <c r="H705" s="25">
        <f t="shared" si="293"/>
        <v>41700</v>
      </c>
      <c r="I705" s="26">
        <f t="shared" si="285"/>
        <v>100</v>
      </c>
    </row>
    <row r="706" spans="1:9" x14ac:dyDescent="0.2">
      <c r="A706" s="11" t="s">
        <v>42</v>
      </c>
      <c r="B706" s="34">
        <v>709</v>
      </c>
      <c r="C706" s="6">
        <v>10</v>
      </c>
      <c r="D706" s="6">
        <v>4</v>
      </c>
      <c r="E706" s="35" t="s">
        <v>650</v>
      </c>
      <c r="F706" s="30" t="s">
        <v>41</v>
      </c>
      <c r="G706" s="25">
        <v>41700</v>
      </c>
      <c r="H706" s="25">
        <v>41700</v>
      </c>
      <c r="I706" s="26">
        <f t="shared" si="285"/>
        <v>100</v>
      </c>
    </row>
    <row r="707" spans="1:9" x14ac:dyDescent="0.2">
      <c r="A707" s="11" t="s">
        <v>157</v>
      </c>
      <c r="B707" s="34">
        <v>709</v>
      </c>
      <c r="C707" s="6">
        <v>10</v>
      </c>
      <c r="D707" s="6">
        <v>4</v>
      </c>
      <c r="E707" s="35" t="s">
        <v>156</v>
      </c>
      <c r="F707" s="30">
        <v>0</v>
      </c>
      <c r="G707" s="25">
        <f t="shared" ref="G707:H707" si="294">G708+G712+G710</f>
        <v>109620.56</v>
      </c>
      <c r="H707" s="25">
        <f t="shared" si="294"/>
        <v>109620.56</v>
      </c>
      <c r="I707" s="26">
        <f t="shared" si="285"/>
        <v>100</v>
      </c>
    </row>
    <row r="708" spans="1:9" ht="25.5" x14ac:dyDescent="0.2">
      <c r="A708" s="11" t="s">
        <v>171</v>
      </c>
      <c r="B708" s="34">
        <v>709</v>
      </c>
      <c r="C708" s="6">
        <v>10</v>
      </c>
      <c r="D708" s="6">
        <v>4</v>
      </c>
      <c r="E708" s="35" t="s">
        <v>172</v>
      </c>
      <c r="F708" s="30">
        <v>0</v>
      </c>
      <c r="G708" s="25">
        <f t="shared" ref="G708:H708" si="295">G709</f>
        <v>57090.05</v>
      </c>
      <c r="H708" s="25">
        <f t="shared" si="295"/>
        <v>57090.05</v>
      </c>
      <c r="I708" s="26">
        <f t="shared" si="285"/>
        <v>100</v>
      </c>
    </row>
    <row r="709" spans="1:9" x14ac:dyDescent="0.2">
      <c r="A709" s="11" t="s">
        <v>42</v>
      </c>
      <c r="B709" s="34">
        <v>709</v>
      </c>
      <c r="C709" s="6">
        <v>10</v>
      </c>
      <c r="D709" s="6">
        <v>4</v>
      </c>
      <c r="E709" s="35" t="s">
        <v>172</v>
      </c>
      <c r="F709" s="30" t="s">
        <v>41</v>
      </c>
      <c r="G709" s="25">
        <v>57090.05</v>
      </c>
      <c r="H709" s="25">
        <v>57090.05</v>
      </c>
      <c r="I709" s="26">
        <f t="shared" si="285"/>
        <v>100</v>
      </c>
    </row>
    <row r="710" spans="1:9" ht="25.5" x14ac:dyDescent="0.2">
      <c r="A710" s="11" t="s">
        <v>171</v>
      </c>
      <c r="B710" s="34">
        <v>709</v>
      </c>
      <c r="C710" s="6">
        <v>10</v>
      </c>
      <c r="D710" s="6">
        <v>4</v>
      </c>
      <c r="E710" s="35" t="s">
        <v>651</v>
      </c>
      <c r="F710" s="30">
        <v>0</v>
      </c>
      <c r="G710" s="25">
        <f t="shared" ref="G710:H710" si="296">G711</f>
        <v>10959.95</v>
      </c>
      <c r="H710" s="25">
        <f t="shared" si="296"/>
        <v>10959.95</v>
      </c>
      <c r="I710" s="26">
        <f t="shared" si="285"/>
        <v>100</v>
      </c>
    </row>
    <row r="711" spans="1:9" x14ac:dyDescent="0.2">
      <c r="A711" s="11" t="s">
        <v>42</v>
      </c>
      <c r="B711" s="34">
        <v>709</v>
      </c>
      <c r="C711" s="6">
        <v>10</v>
      </c>
      <c r="D711" s="6">
        <v>4</v>
      </c>
      <c r="E711" s="35" t="s">
        <v>651</v>
      </c>
      <c r="F711" s="30" t="s">
        <v>41</v>
      </c>
      <c r="G711" s="25">
        <v>10959.95</v>
      </c>
      <c r="H711" s="25">
        <v>10959.95</v>
      </c>
      <c r="I711" s="26">
        <f t="shared" si="285"/>
        <v>100</v>
      </c>
    </row>
    <row r="712" spans="1:9" x14ac:dyDescent="0.2">
      <c r="A712" s="11" t="s">
        <v>155</v>
      </c>
      <c r="B712" s="34">
        <v>709</v>
      </c>
      <c r="C712" s="6">
        <v>10</v>
      </c>
      <c r="D712" s="6">
        <v>4</v>
      </c>
      <c r="E712" s="35" t="s">
        <v>154</v>
      </c>
      <c r="F712" s="30">
        <v>0</v>
      </c>
      <c r="G712" s="25">
        <f t="shared" ref="G712:H712" si="297">G713</f>
        <v>41570.559999999998</v>
      </c>
      <c r="H712" s="25">
        <f t="shared" si="297"/>
        <v>41570.559999999998</v>
      </c>
      <c r="I712" s="26">
        <f t="shared" si="285"/>
        <v>100</v>
      </c>
    </row>
    <row r="713" spans="1:9" x14ac:dyDescent="0.2">
      <c r="A713" s="11" t="s">
        <v>42</v>
      </c>
      <c r="B713" s="34">
        <v>709</v>
      </c>
      <c r="C713" s="6">
        <v>10</v>
      </c>
      <c r="D713" s="6">
        <v>4</v>
      </c>
      <c r="E713" s="35" t="s">
        <v>154</v>
      </c>
      <c r="F713" s="30" t="s">
        <v>41</v>
      </c>
      <c r="G713" s="25">
        <v>41570.559999999998</v>
      </c>
      <c r="H713" s="25">
        <v>41570.559999999998</v>
      </c>
      <c r="I713" s="26">
        <f t="shared" si="285"/>
        <v>100</v>
      </c>
    </row>
    <row r="714" spans="1:9" x14ac:dyDescent="0.2">
      <c r="A714" s="11" t="s">
        <v>170</v>
      </c>
      <c r="B714" s="34">
        <v>709</v>
      </c>
      <c r="C714" s="6">
        <v>10</v>
      </c>
      <c r="D714" s="6">
        <v>6</v>
      </c>
      <c r="E714" s="35" t="s">
        <v>0</v>
      </c>
      <c r="F714" s="30">
        <v>0</v>
      </c>
      <c r="G714" s="25">
        <f t="shared" ref="G714:H714" si="298">G715+G738</f>
        <v>23130.28</v>
      </c>
      <c r="H714" s="25">
        <f t="shared" si="298"/>
        <v>23130.28</v>
      </c>
      <c r="I714" s="26">
        <f t="shared" si="285"/>
        <v>100</v>
      </c>
    </row>
    <row r="715" spans="1:9" ht="25.5" x14ac:dyDescent="0.2">
      <c r="A715" s="11" t="s">
        <v>169</v>
      </c>
      <c r="B715" s="34">
        <v>709</v>
      </c>
      <c r="C715" s="6">
        <v>10</v>
      </c>
      <c r="D715" s="6">
        <v>6</v>
      </c>
      <c r="E715" s="35" t="s">
        <v>168</v>
      </c>
      <c r="F715" s="30">
        <v>0</v>
      </c>
      <c r="G715" s="25">
        <f t="shared" ref="G715:H715" si="299">G716+G727</f>
        <v>22443.149999999998</v>
      </c>
      <c r="H715" s="25">
        <f t="shared" si="299"/>
        <v>22443.149999999998</v>
      </c>
      <c r="I715" s="26">
        <f t="shared" si="285"/>
        <v>100</v>
      </c>
    </row>
    <row r="716" spans="1:9" ht="25.5" x14ac:dyDescent="0.2">
      <c r="A716" s="11" t="s">
        <v>167</v>
      </c>
      <c r="B716" s="34">
        <v>709</v>
      </c>
      <c r="C716" s="6">
        <v>10</v>
      </c>
      <c r="D716" s="6">
        <v>6</v>
      </c>
      <c r="E716" s="35" t="s">
        <v>166</v>
      </c>
      <c r="F716" s="30">
        <v>0</v>
      </c>
      <c r="G716" s="25">
        <f t="shared" ref="G716:H716" si="300">G717+G723</f>
        <v>639.87</v>
      </c>
      <c r="H716" s="25">
        <f t="shared" si="300"/>
        <v>639.87</v>
      </c>
      <c r="I716" s="26">
        <f t="shared" si="285"/>
        <v>100</v>
      </c>
    </row>
    <row r="717" spans="1:9" ht="25.5" x14ac:dyDescent="0.2">
      <c r="A717" s="11" t="s">
        <v>165</v>
      </c>
      <c r="B717" s="34">
        <v>709</v>
      </c>
      <c r="C717" s="6">
        <v>10</v>
      </c>
      <c r="D717" s="6">
        <v>6</v>
      </c>
      <c r="E717" s="35" t="s">
        <v>164</v>
      </c>
      <c r="F717" s="30">
        <v>0</v>
      </c>
      <c r="G717" s="25">
        <f t="shared" ref="G717:H717" si="301">G718+G720</f>
        <v>239.07</v>
      </c>
      <c r="H717" s="25">
        <f t="shared" si="301"/>
        <v>239.07</v>
      </c>
      <c r="I717" s="26">
        <f t="shared" si="285"/>
        <v>100</v>
      </c>
    </row>
    <row r="718" spans="1:9" ht="25.5" x14ac:dyDescent="0.2">
      <c r="A718" s="11" t="s">
        <v>163</v>
      </c>
      <c r="B718" s="34">
        <v>709</v>
      </c>
      <c r="C718" s="6">
        <v>10</v>
      </c>
      <c r="D718" s="6">
        <v>6</v>
      </c>
      <c r="E718" s="35" t="s">
        <v>162</v>
      </c>
      <c r="F718" s="30">
        <v>0</v>
      </c>
      <c r="G718" s="25">
        <f t="shared" ref="G718:H718" si="302">G719</f>
        <v>23.1</v>
      </c>
      <c r="H718" s="25">
        <f t="shared" si="302"/>
        <v>23.1</v>
      </c>
      <c r="I718" s="26">
        <f t="shared" si="285"/>
        <v>100</v>
      </c>
    </row>
    <row r="719" spans="1:9" x14ac:dyDescent="0.2">
      <c r="A719" s="11" t="s">
        <v>3</v>
      </c>
      <c r="B719" s="34">
        <v>709</v>
      </c>
      <c r="C719" s="6">
        <v>10</v>
      </c>
      <c r="D719" s="6">
        <v>6</v>
      </c>
      <c r="E719" s="35" t="s">
        <v>162</v>
      </c>
      <c r="F719" s="30" t="s">
        <v>1</v>
      </c>
      <c r="G719" s="25">
        <v>23.1</v>
      </c>
      <c r="H719" s="25">
        <v>23.1</v>
      </c>
      <c r="I719" s="26">
        <f t="shared" si="285"/>
        <v>100</v>
      </c>
    </row>
    <row r="720" spans="1:9" x14ac:dyDescent="0.2">
      <c r="A720" s="11" t="s">
        <v>161</v>
      </c>
      <c r="B720" s="34">
        <v>709</v>
      </c>
      <c r="C720" s="6">
        <v>10</v>
      </c>
      <c r="D720" s="6">
        <v>6</v>
      </c>
      <c r="E720" s="35" t="s">
        <v>160</v>
      </c>
      <c r="F720" s="30">
        <v>0</v>
      </c>
      <c r="G720" s="25">
        <f t="shared" ref="G720:H720" si="303">G721+G722</f>
        <v>215.97</v>
      </c>
      <c r="H720" s="25">
        <f t="shared" si="303"/>
        <v>215.97</v>
      </c>
      <c r="I720" s="26">
        <f t="shared" si="285"/>
        <v>100</v>
      </c>
    </row>
    <row r="721" spans="1:9" ht="38.25" x14ac:dyDescent="0.2">
      <c r="A721" s="11" t="s">
        <v>55</v>
      </c>
      <c r="B721" s="34">
        <v>709</v>
      </c>
      <c r="C721" s="6">
        <v>10</v>
      </c>
      <c r="D721" s="6">
        <v>6</v>
      </c>
      <c r="E721" s="35" t="s">
        <v>160</v>
      </c>
      <c r="F721" s="30" t="s">
        <v>54</v>
      </c>
      <c r="G721" s="25">
        <v>111.92</v>
      </c>
      <c r="H721" s="25">
        <v>111.92</v>
      </c>
      <c r="I721" s="26">
        <f t="shared" si="285"/>
        <v>100</v>
      </c>
    </row>
    <row r="722" spans="1:9" x14ac:dyDescent="0.2">
      <c r="A722" s="11" t="s">
        <v>3</v>
      </c>
      <c r="B722" s="34">
        <v>709</v>
      </c>
      <c r="C722" s="6">
        <v>10</v>
      </c>
      <c r="D722" s="6">
        <v>6</v>
      </c>
      <c r="E722" s="35" t="s">
        <v>160</v>
      </c>
      <c r="F722" s="30" t="s">
        <v>1</v>
      </c>
      <c r="G722" s="25">
        <v>104.05</v>
      </c>
      <c r="H722" s="25">
        <v>104.05</v>
      </c>
      <c r="I722" s="26">
        <f t="shared" si="285"/>
        <v>100</v>
      </c>
    </row>
    <row r="723" spans="1:9" x14ac:dyDescent="0.2">
      <c r="A723" s="11" t="s">
        <v>157</v>
      </c>
      <c r="B723" s="34">
        <v>709</v>
      </c>
      <c r="C723" s="6">
        <v>10</v>
      </c>
      <c r="D723" s="6">
        <v>6</v>
      </c>
      <c r="E723" s="35" t="s">
        <v>156</v>
      </c>
      <c r="F723" s="30">
        <v>0</v>
      </c>
      <c r="G723" s="25">
        <f t="shared" ref="G723:H723" si="304">G724</f>
        <v>400.8</v>
      </c>
      <c r="H723" s="25">
        <f t="shared" si="304"/>
        <v>400.8</v>
      </c>
      <c r="I723" s="26">
        <f t="shared" si="285"/>
        <v>100</v>
      </c>
    </row>
    <row r="724" spans="1:9" x14ac:dyDescent="0.2">
      <c r="A724" s="11" t="s">
        <v>155</v>
      </c>
      <c r="B724" s="34">
        <v>709</v>
      </c>
      <c r="C724" s="6">
        <v>10</v>
      </c>
      <c r="D724" s="6">
        <v>6</v>
      </c>
      <c r="E724" s="35" t="s">
        <v>154</v>
      </c>
      <c r="F724" s="30">
        <v>0</v>
      </c>
      <c r="G724" s="25">
        <f t="shared" ref="G724:H724" si="305">G725+G726</f>
        <v>400.8</v>
      </c>
      <c r="H724" s="25">
        <f t="shared" si="305"/>
        <v>400.8</v>
      </c>
      <c r="I724" s="26">
        <f t="shared" si="285"/>
        <v>100</v>
      </c>
    </row>
    <row r="725" spans="1:9" ht="38.25" x14ac:dyDescent="0.2">
      <c r="A725" s="11" t="s">
        <v>55</v>
      </c>
      <c r="B725" s="34">
        <v>709</v>
      </c>
      <c r="C725" s="6">
        <v>10</v>
      </c>
      <c r="D725" s="6">
        <v>6</v>
      </c>
      <c r="E725" s="35" t="s">
        <v>154</v>
      </c>
      <c r="F725" s="30" t="s">
        <v>54</v>
      </c>
      <c r="G725" s="25">
        <v>138.88999999999999</v>
      </c>
      <c r="H725" s="25">
        <v>138.88999999999999</v>
      </c>
      <c r="I725" s="26">
        <f t="shared" si="285"/>
        <v>100</v>
      </c>
    </row>
    <row r="726" spans="1:9" x14ac:dyDescent="0.2">
      <c r="A726" s="11" t="s">
        <v>3</v>
      </c>
      <c r="B726" s="34">
        <v>709</v>
      </c>
      <c r="C726" s="6">
        <v>10</v>
      </c>
      <c r="D726" s="6">
        <v>6</v>
      </c>
      <c r="E726" s="35" t="s">
        <v>154</v>
      </c>
      <c r="F726" s="30" t="s">
        <v>1</v>
      </c>
      <c r="G726" s="25">
        <v>261.91000000000003</v>
      </c>
      <c r="H726" s="25">
        <v>261.91000000000003</v>
      </c>
      <c r="I726" s="26">
        <f t="shared" si="285"/>
        <v>100</v>
      </c>
    </row>
    <row r="727" spans="1:9" ht="38.25" x14ac:dyDescent="0.2">
      <c r="A727" s="11" t="s">
        <v>153</v>
      </c>
      <c r="B727" s="34">
        <v>709</v>
      </c>
      <c r="C727" s="6">
        <v>10</v>
      </c>
      <c r="D727" s="6">
        <v>6</v>
      </c>
      <c r="E727" s="35" t="s">
        <v>152</v>
      </c>
      <c r="F727" s="30">
        <v>0</v>
      </c>
      <c r="G727" s="25">
        <f t="shared" ref="G727:H727" si="306">G728</f>
        <v>21803.279999999999</v>
      </c>
      <c r="H727" s="25">
        <f t="shared" si="306"/>
        <v>21803.279999999999</v>
      </c>
      <c r="I727" s="26">
        <f t="shared" si="285"/>
        <v>100</v>
      </c>
    </row>
    <row r="728" spans="1:9" x14ac:dyDescent="0.2">
      <c r="A728" s="11" t="s">
        <v>67</v>
      </c>
      <c r="B728" s="34">
        <v>709</v>
      </c>
      <c r="C728" s="6">
        <v>10</v>
      </c>
      <c r="D728" s="6">
        <v>6</v>
      </c>
      <c r="E728" s="35" t="s">
        <v>151</v>
      </c>
      <c r="F728" s="30">
        <v>0</v>
      </c>
      <c r="G728" s="25">
        <f t="shared" ref="G728:H728" si="307">G729+G731+G734</f>
        <v>21803.279999999999</v>
      </c>
      <c r="H728" s="25">
        <f t="shared" si="307"/>
        <v>21803.279999999999</v>
      </c>
      <c r="I728" s="26">
        <f t="shared" si="285"/>
        <v>100</v>
      </c>
    </row>
    <row r="729" spans="1:9" x14ac:dyDescent="0.2">
      <c r="A729" s="11" t="s">
        <v>59</v>
      </c>
      <c r="B729" s="34">
        <v>709</v>
      </c>
      <c r="C729" s="6">
        <v>10</v>
      </c>
      <c r="D729" s="6">
        <v>6</v>
      </c>
      <c r="E729" s="35" t="s">
        <v>150</v>
      </c>
      <c r="F729" s="30">
        <v>0</v>
      </c>
      <c r="G729" s="25">
        <f t="shared" ref="G729:H729" si="308">G730</f>
        <v>98.72</v>
      </c>
      <c r="H729" s="25">
        <f t="shared" si="308"/>
        <v>98.72</v>
      </c>
      <c r="I729" s="26">
        <f t="shared" si="285"/>
        <v>100</v>
      </c>
    </row>
    <row r="730" spans="1:9" x14ac:dyDescent="0.2">
      <c r="A730" s="11" t="s">
        <v>3</v>
      </c>
      <c r="B730" s="34">
        <v>709</v>
      </c>
      <c r="C730" s="6">
        <v>10</v>
      </c>
      <c r="D730" s="6">
        <v>6</v>
      </c>
      <c r="E730" s="35" t="s">
        <v>150</v>
      </c>
      <c r="F730" s="30" t="s">
        <v>1</v>
      </c>
      <c r="G730" s="25">
        <v>98.72</v>
      </c>
      <c r="H730" s="25">
        <v>98.72</v>
      </c>
      <c r="I730" s="26">
        <f t="shared" si="285"/>
        <v>100</v>
      </c>
    </row>
    <row r="731" spans="1:9" ht="25.5" x14ac:dyDescent="0.2">
      <c r="A731" s="11" t="s">
        <v>149</v>
      </c>
      <c r="B731" s="34">
        <v>709</v>
      </c>
      <c r="C731" s="6">
        <v>10</v>
      </c>
      <c r="D731" s="6">
        <v>6</v>
      </c>
      <c r="E731" s="35" t="s">
        <v>148</v>
      </c>
      <c r="F731" s="30">
        <v>0</v>
      </c>
      <c r="G731" s="25">
        <f t="shared" ref="G731:H731" si="309">G732+G733</f>
        <v>439.22</v>
      </c>
      <c r="H731" s="25">
        <f t="shared" si="309"/>
        <v>439.22</v>
      </c>
      <c r="I731" s="26">
        <f t="shared" si="285"/>
        <v>100</v>
      </c>
    </row>
    <row r="732" spans="1:9" ht="38.25" x14ac:dyDescent="0.2">
      <c r="A732" s="11" t="s">
        <v>55</v>
      </c>
      <c r="B732" s="34">
        <v>709</v>
      </c>
      <c r="C732" s="6">
        <v>10</v>
      </c>
      <c r="D732" s="6">
        <v>6</v>
      </c>
      <c r="E732" s="35" t="s">
        <v>148</v>
      </c>
      <c r="F732" s="30" t="s">
        <v>54</v>
      </c>
      <c r="G732" s="25">
        <v>378</v>
      </c>
      <c r="H732" s="25">
        <v>378</v>
      </c>
      <c r="I732" s="26">
        <f t="shared" si="285"/>
        <v>100</v>
      </c>
    </row>
    <row r="733" spans="1:9" x14ac:dyDescent="0.2">
      <c r="A733" s="11" t="s">
        <v>3</v>
      </c>
      <c r="B733" s="34">
        <v>709</v>
      </c>
      <c r="C733" s="6">
        <v>10</v>
      </c>
      <c r="D733" s="6">
        <v>6</v>
      </c>
      <c r="E733" s="35" t="s">
        <v>148</v>
      </c>
      <c r="F733" s="30" t="s">
        <v>1</v>
      </c>
      <c r="G733" s="25">
        <v>61.22</v>
      </c>
      <c r="H733" s="25">
        <v>61.22</v>
      </c>
      <c r="I733" s="26">
        <f t="shared" si="285"/>
        <v>100</v>
      </c>
    </row>
    <row r="734" spans="1:9" ht="25.5" x14ac:dyDescent="0.2">
      <c r="A734" s="11" t="s">
        <v>147</v>
      </c>
      <c r="B734" s="34">
        <v>709</v>
      </c>
      <c r="C734" s="6">
        <v>10</v>
      </c>
      <c r="D734" s="6">
        <v>6</v>
      </c>
      <c r="E734" s="35" t="s">
        <v>146</v>
      </c>
      <c r="F734" s="30">
        <v>0</v>
      </c>
      <c r="G734" s="25">
        <f t="shared" ref="G734:H734" si="310">G735+G736+G737</f>
        <v>21265.34</v>
      </c>
      <c r="H734" s="25">
        <f t="shared" si="310"/>
        <v>21265.34</v>
      </c>
      <c r="I734" s="26">
        <f t="shared" si="285"/>
        <v>100</v>
      </c>
    </row>
    <row r="735" spans="1:9" ht="38.25" x14ac:dyDescent="0.2">
      <c r="A735" s="11" t="s">
        <v>55</v>
      </c>
      <c r="B735" s="34">
        <v>709</v>
      </c>
      <c r="C735" s="6">
        <v>10</v>
      </c>
      <c r="D735" s="6">
        <v>6</v>
      </c>
      <c r="E735" s="35" t="s">
        <v>146</v>
      </c>
      <c r="F735" s="30" t="s">
        <v>54</v>
      </c>
      <c r="G735" s="25">
        <v>19814.29</v>
      </c>
      <c r="H735" s="25">
        <v>19814.29</v>
      </c>
      <c r="I735" s="26">
        <f t="shared" si="285"/>
        <v>100</v>
      </c>
    </row>
    <row r="736" spans="1:9" x14ac:dyDescent="0.2">
      <c r="A736" s="11" t="s">
        <v>3</v>
      </c>
      <c r="B736" s="34">
        <v>709</v>
      </c>
      <c r="C736" s="6">
        <v>10</v>
      </c>
      <c r="D736" s="6">
        <v>6</v>
      </c>
      <c r="E736" s="35" t="s">
        <v>146</v>
      </c>
      <c r="F736" s="30" t="s">
        <v>1</v>
      </c>
      <c r="G736" s="25">
        <v>1450.37</v>
      </c>
      <c r="H736" s="25">
        <v>1450.37</v>
      </c>
      <c r="I736" s="26">
        <f t="shared" si="285"/>
        <v>100</v>
      </c>
    </row>
    <row r="737" spans="1:9" x14ac:dyDescent="0.2">
      <c r="A737" s="11" t="s">
        <v>64</v>
      </c>
      <c r="B737" s="34">
        <v>709</v>
      </c>
      <c r="C737" s="6">
        <v>10</v>
      </c>
      <c r="D737" s="6">
        <v>6</v>
      </c>
      <c r="E737" s="35" t="s">
        <v>146</v>
      </c>
      <c r="F737" s="30" t="s">
        <v>62</v>
      </c>
      <c r="G737" s="25">
        <v>0.68</v>
      </c>
      <c r="H737" s="25">
        <v>0.68</v>
      </c>
      <c r="I737" s="26">
        <f t="shared" si="285"/>
        <v>100</v>
      </c>
    </row>
    <row r="738" spans="1:9" ht="25.5" x14ac:dyDescent="0.2">
      <c r="A738" s="11" t="s">
        <v>8</v>
      </c>
      <c r="B738" s="34">
        <v>709</v>
      </c>
      <c r="C738" s="6">
        <v>10</v>
      </c>
      <c r="D738" s="6">
        <v>6</v>
      </c>
      <c r="E738" s="35" t="s">
        <v>7</v>
      </c>
      <c r="F738" s="30"/>
      <c r="G738" s="25">
        <f t="shared" ref="G738:H738" si="311">G739+G742</f>
        <v>687.13</v>
      </c>
      <c r="H738" s="25">
        <f t="shared" si="311"/>
        <v>687.13</v>
      </c>
      <c r="I738" s="26">
        <f t="shared" si="285"/>
        <v>100</v>
      </c>
    </row>
    <row r="739" spans="1:9" x14ac:dyDescent="0.2">
      <c r="A739" s="11" t="s">
        <v>57</v>
      </c>
      <c r="B739" s="34">
        <v>709</v>
      </c>
      <c r="C739" s="6">
        <v>10</v>
      </c>
      <c r="D739" s="6">
        <v>6</v>
      </c>
      <c r="E739" s="35" t="s">
        <v>56</v>
      </c>
      <c r="F739" s="30"/>
      <c r="G739" s="25">
        <f t="shared" ref="G739:H740" si="312">G740</f>
        <v>308.51</v>
      </c>
      <c r="H739" s="25">
        <f t="shared" si="312"/>
        <v>308.51</v>
      </c>
      <c r="I739" s="26">
        <f t="shared" si="285"/>
        <v>100</v>
      </c>
    </row>
    <row r="740" spans="1:9" ht="63.75" x14ac:dyDescent="0.2">
      <c r="A740" s="11" t="s">
        <v>642</v>
      </c>
      <c r="B740" s="34">
        <v>709</v>
      </c>
      <c r="C740" s="6">
        <v>10</v>
      </c>
      <c r="D740" s="6">
        <v>6</v>
      </c>
      <c r="E740" s="35" t="s">
        <v>641</v>
      </c>
      <c r="F740" s="30"/>
      <c r="G740" s="25">
        <f t="shared" si="312"/>
        <v>308.51</v>
      </c>
      <c r="H740" s="25">
        <f t="shared" si="312"/>
        <v>308.51</v>
      </c>
      <c r="I740" s="26">
        <f t="shared" si="285"/>
        <v>100</v>
      </c>
    </row>
    <row r="741" spans="1:9" ht="38.25" x14ac:dyDescent="0.2">
      <c r="A741" s="11" t="s">
        <v>55</v>
      </c>
      <c r="B741" s="34">
        <v>709</v>
      </c>
      <c r="C741" s="6">
        <v>10</v>
      </c>
      <c r="D741" s="6">
        <v>6</v>
      </c>
      <c r="E741" s="35" t="s">
        <v>641</v>
      </c>
      <c r="F741" s="30">
        <v>100</v>
      </c>
      <c r="G741" s="25">
        <v>308.51</v>
      </c>
      <c r="H741" s="25">
        <v>308.51</v>
      </c>
      <c r="I741" s="26">
        <f t="shared" si="285"/>
        <v>100</v>
      </c>
    </row>
    <row r="742" spans="1:9" x14ac:dyDescent="0.2">
      <c r="A742" s="11" t="s">
        <v>6</v>
      </c>
      <c r="B742" s="34">
        <v>709</v>
      </c>
      <c r="C742" s="6">
        <v>10</v>
      </c>
      <c r="D742" s="6">
        <v>6</v>
      </c>
      <c r="E742" s="35" t="s">
        <v>5</v>
      </c>
      <c r="F742" s="30"/>
      <c r="G742" s="25">
        <f t="shared" ref="G742:H743" si="313">G743</f>
        <v>378.62</v>
      </c>
      <c r="H742" s="25">
        <f t="shared" si="313"/>
        <v>378.62</v>
      </c>
      <c r="I742" s="26">
        <f t="shared" si="285"/>
        <v>100</v>
      </c>
    </row>
    <row r="743" spans="1:9" ht="38.25" x14ac:dyDescent="0.2">
      <c r="A743" s="11" t="s">
        <v>98</v>
      </c>
      <c r="B743" s="34">
        <v>709</v>
      </c>
      <c r="C743" s="6">
        <v>10</v>
      </c>
      <c r="D743" s="6">
        <v>6</v>
      </c>
      <c r="E743" s="35" t="s">
        <v>97</v>
      </c>
      <c r="F743" s="30"/>
      <c r="G743" s="25">
        <f t="shared" si="313"/>
        <v>378.62</v>
      </c>
      <c r="H743" s="25">
        <f t="shared" si="313"/>
        <v>378.62</v>
      </c>
      <c r="I743" s="26">
        <f t="shared" si="285"/>
        <v>100</v>
      </c>
    </row>
    <row r="744" spans="1:9" ht="38.25" x14ac:dyDescent="0.2">
      <c r="A744" s="11" t="s">
        <v>55</v>
      </c>
      <c r="B744" s="34">
        <v>709</v>
      </c>
      <c r="C744" s="6">
        <v>10</v>
      </c>
      <c r="D744" s="6">
        <v>6</v>
      </c>
      <c r="E744" s="35" t="s">
        <v>97</v>
      </c>
      <c r="F744" s="30">
        <v>100</v>
      </c>
      <c r="G744" s="25">
        <v>378.62</v>
      </c>
      <c r="H744" s="25">
        <v>378.62</v>
      </c>
      <c r="I744" s="26">
        <f t="shared" si="285"/>
        <v>100</v>
      </c>
    </row>
    <row r="745" spans="1:9" ht="25.5" x14ac:dyDescent="0.2">
      <c r="A745" s="11" t="s">
        <v>145</v>
      </c>
      <c r="B745" s="34">
        <v>711</v>
      </c>
      <c r="C745" s="6">
        <v>0</v>
      </c>
      <c r="D745" s="6">
        <v>0</v>
      </c>
      <c r="E745" s="35" t="s">
        <v>0</v>
      </c>
      <c r="F745" s="30">
        <v>0</v>
      </c>
      <c r="G745" s="25">
        <f t="shared" ref="G745:H745" si="314">G746</f>
        <v>39492.030000000006</v>
      </c>
      <c r="H745" s="25">
        <f t="shared" si="314"/>
        <v>39445.910000000003</v>
      </c>
      <c r="I745" s="26">
        <f t="shared" si="285"/>
        <v>99.883216942760342</v>
      </c>
    </row>
    <row r="746" spans="1:9" x14ac:dyDescent="0.2">
      <c r="A746" s="11" t="s">
        <v>546</v>
      </c>
      <c r="B746" s="34">
        <v>711</v>
      </c>
      <c r="C746" s="6">
        <v>11</v>
      </c>
      <c r="D746" s="6">
        <v>0</v>
      </c>
      <c r="E746" s="35" t="s">
        <v>0</v>
      </c>
      <c r="F746" s="30">
        <v>0</v>
      </c>
      <c r="G746" s="25">
        <f t="shared" ref="G746:H746" si="315">G747+G756+G764</f>
        <v>39492.030000000006</v>
      </c>
      <c r="H746" s="25">
        <f t="shared" si="315"/>
        <v>39445.910000000003</v>
      </c>
      <c r="I746" s="26">
        <f t="shared" si="285"/>
        <v>99.883216942760342</v>
      </c>
    </row>
    <row r="747" spans="1:9" x14ac:dyDescent="0.2">
      <c r="A747" s="11" t="s">
        <v>86</v>
      </c>
      <c r="B747" s="34">
        <v>711</v>
      </c>
      <c r="C747" s="6">
        <v>11</v>
      </c>
      <c r="D747" s="6">
        <v>1</v>
      </c>
      <c r="E747" s="35" t="s">
        <v>0</v>
      </c>
      <c r="F747" s="30">
        <v>0</v>
      </c>
      <c r="G747" s="25">
        <f t="shared" ref="G747:H748" si="316">G748</f>
        <v>36739.910000000003</v>
      </c>
      <c r="H747" s="25">
        <f t="shared" si="316"/>
        <v>36739.910000000003</v>
      </c>
      <c r="I747" s="26">
        <f t="shared" si="285"/>
        <v>100</v>
      </c>
    </row>
    <row r="748" spans="1:9" ht="25.5" x14ac:dyDescent="0.2">
      <c r="A748" s="11" t="s">
        <v>127</v>
      </c>
      <c r="B748" s="34">
        <v>711</v>
      </c>
      <c r="C748" s="6">
        <v>11</v>
      </c>
      <c r="D748" s="6">
        <v>1</v>
      </c>
      <c r="E748" s="35" t="s">
        <v>126</v>
      </c>
      <c r="F748" s="30">
        <v>0</v>
      </c>
      <c r="G748" s="25">
        <f t="shared" si="316"/>
        <v>36739.910000000003</v>
      </c>
      <c r="H748" s="25">
        <f t="shared" si="316"/>
        <v>36739.910000000003</v>
      </c>
      <c r="I748" s="26">
        <f t="shared" si="285"/>
        <v>100</v>
      </c>
    </row>
    <row r="749" spans="1:9" ht="25.5" x14ac:dyDescent="0.2">
      <c r="A749" s="11" t="s">
        <v>133</v>
      </c>
      <c r="B749" s="34">
        <v>711</v>
      </c>
      <c r="C749" s="6">
        <v>11</v>
      </c>
      <c r="D749" s="6">
        <v>1</v>
      </c>
      <c r="E749" s="35" t="s">
        <v>132</v>
      </c>
      <c r="F749" s="30">
        <v>0</v>
      </c>
      <c r="G749" s="25">
        <f t="shared" ref="G749:H749" si="317">G750+G753</f>
        <v>36739.910000000003</v>
      </c>
      <c r="H749" s="25">
        <f t="shared" si="317"/>
        <v>36739.910000000003</v>
      </c>
      <c r="I749" s="26">
        <f t="shared" si="285"/>
        <v>100</v>
      </c>
    </row>
    <row r="750" spans="1:9" ht="25.5" x14ac:dyDescent="0.2">
      <c r="A750" s="11" t="s">
        <v>138</v>
      </c>
      <c r="B750" s="34">
        <v>711</v>
      </c>
      <c r="C750" s="6">
        <v>11</v>
      </c>
      <c r="D750" s="6">
        <v>1</v>
      </c>
      <c r="E750" s="35" t="s">
        <v>130</v>
      </c>
      <c r="F750" s="30">
        <v>0</v>
      </c>
      <c r="G750" s="25">
        <f t="shared" ref="G750:H751" si="318">G751</f>
        <v>15475.91</v>
      </c>
      <c r="H750" s="25">
        <f t="shared" si="318"/>
        <v>15475.91</v>
      </c>
      <c r="I750" s="26">
        <f t="shared" si="285"/>
        <v>100</v>
      </c>
    </row>
    <row r="751" spans="1:9" x14ac:dyDescent="0.2">
      <c r="A751" s="11" t="s">
        <v>137</v>
      </c>
      <c r="B751" s="34">
        <v>711</v>
      </c>
      <c r="C751" s="6">
        <v>11</v>
      </c>
      <c r="D751" s="6">
        <v>1</v>
      </c>
      <c r="E751" s="35" t="s">
        <v>513</v>
      </c>
      <c r="F751" s="30">
        <v>0</v>
      </c>
      <c r="G751" s="25">
        <f t="shared" si="318"/>
        <v>15475.91</v>
      </c>
      <c r="H751" s="25">
        <f t="shared" si="318"/>
        <v>15475.91</v>
      </c>
      <c r="I751" s="26">
        <f t="shared" si="285"/>
        <v>100</v>
      </c>
    </row>
    <row r="752" spans="1:9" ht="25.5" x14ac:dyDescent="0.2">
      <c r="A752" s="11" t="s">
        <v>136</v>
      </c>
      <c r="B752" s="34">
        <v>711</v>
      </c>
      <c r="C752" s="6">
        <v>11</v>
      </c>
      <c r="D752" s="6">
        <v>1</v>
      </c>
      <c r="E752" s="35" t="s">
        <v>513</v>
      </c>
      <c r="F752" s="30" t="s">
        <v>135</v>
      </c>
      <c r="G752" s="25">
        <v>15475.91</v>
      </c>
      <c r="H752" s="25">
        <v>15475.91</v>
      </c>
      <c r="I752" s="26">
        <f t="shared" si="285"/>
        <v>100</v>
      </c>
    </row>
    <row r="753" spans="1:9" ht="25.5" x14ac:dyDescent="0.2">
      <c r="A753" s="11" t="s">
        <v>141</v>
      </c>
      <c r="B753" s="34">
        <v>711</v>
      </c>
      <c r="C753" s="6">
        <v>11</v>
      </c>
      <c r="D753" s="6">
        <v>1</v>
      </c>
      <c r="E753" s="35" t="s">
        <v>140</v>
      </c>
      <c r="F753" s="30">
        <v>0</v>
      </c>
      <c r="G753" s="25">
        <f t="shared" ref="G753:H754" si="319">G754</f>
        <v>21264</v>
      </c>
      <c r="H753" s="25">
        <f t="shared" si="319"/>
        <v>21264</v>
      </c>
      <c r="I753" s="26">
        <f t="shared" si="285"/>
        <v>100</v>
      </c>
    </row>
    <row r="754" spans="1:9" x14ac:dyDescent="0.2">
      <c r="A754" s="11" t="s">
        <v>137</v>
      </c>
      <c r="B754" s="34">
        <v>711</v>
      </c>
      <c r="C754" s="6">
        <v>11</v>
      </c>
      <c r="D754" s="6">
        <v>1</v>
      </c>
      <c r="E754" s="35" t="s">
        <v>139</v>
      </c>
      <c r="F754" s="30">
        <v>0</v>
      </c>
      <c r="G754" s="25">
        <f t="shared" si="319"/>
        <v>21264</v>
      </c>
      <c r="H754" s="25">
        <f t="shared" si="319"/>
        <v>21264</v>
      </c>
      <c r="I754" s="26">
        <f t="shared" ref="I754:I817" si="320">H754/G754*100</f>
        <v>100</v>
      </c>
    </row>
    <row r="755" spans="1:9" ht="25.5" x14ac:dyDescent="0.2">
      <c r="A755" s="11" t="s">
        <v>136</v>
      </c>
      <c r="B755" s="34">
        <v>711</v>
      </c>
      <c r="C755" s="6">
        <v>11</v>
      </c>
      <c r="D755" s="6">
        <v>1</v>
      </c>
      <c r="E755" s="35" t="s">
        <v>139</v>
      </c>
      <c r="F755" s="30" t="s">
        <v>135</v>
      </c>
      <c r="G755" s="25">
        <v>21264</v>
      </c>
      <c r="H755" s="25">
        <v>21264</v>
      </c>
      <c r="I755" s="26">
        <f t="shared" si="320"/>
        <v>100</v>
      </c>
    </row>
    <row r="756" spans="1:9" x14ac:dyDescent="0.2">
      <c r="A756" s="11" t="s">
        <v>134</v>
      </c>
      <c r="B756" s="34">
        <v>711</v>
      </c>
      <c r="C756" s="6">
        <v>11</v>
      </c>
      <c r="D756" s="6">
        <v>2</v>
      </c>
      <c r="E756" s="35" t="s">
        <v>0</v>
      </c>
      <c r="F756" s="30">
        <v>0</v>
      </c>
      <c r="G756" s="25">
        <f t="shared" ref="G756:H759" si="321">G757</f>
        <v>553.68000000000006</v>
      </c>
      <c r="H756" s="25">
        <f t="shared" si="321"/>
        <v>553.62</v>
      </c>
      <c r="I756" s="26">
        <f t="shared" si="320"/>
        <v>99.989163415691365</v>
      </c>
    </row>
    <row r="757" spans="1:9" ht="25.5" x14ac:dyDescent="0.2">
      <c r="A757" s="11" t="s">
        <v>127</v>
      </c>
      <c r="B757" s="34">
        <v>711</v>
      </c>
      <c r="C757" s="6">
        <v>11</v>
      </c>
      <c r="D757" s="6">
        <v>2</v>
      </c>
      <c r="E757" s="35" t="s">
        <v>126</v>
      </c>
      <c r="F757" s="30">
        <v>0</v>
      </c>
      <c r="G757" s="25">
        <f t="shared" si="321"/>
        <v>553.68000000000006</v>
      </c>
      <c r="H757" s="25">
        <f t="shared" si="321"/>
        <v>553.62</v>
      </c>
      <c r="I757" s="26">
        <f t="shared" si="320"/>
        <v>99.989163415691365</v>
      </c>
    </row>
    <row r="758" spans="1:9" ht="25.5" x14ac:dyDescent="0.2">
      <c r="A758" s="11" t="s">
        <v>133</v>
      </c>
      <c r="B758" s="34">
        <v>711</v>
      </c>
      <c r="C758" s="6">
        <v>11</v>
      </c>
      <c r="D758" s="6">
        <v>2</v>
      </c>
      <c r="E758" s="35" t="s">
        <v>132</v>
      </c>
      <c r="F758" s="30">
        <v>0</v>
      </c>
      <c r="G758" s="25">
        <f t="shared" si="321"/>
        <v>553.68000000000006</v>
      </c>
      <c r="H758" s="25">
        <f t="shared" si="321"/>
        <v>553.62</v>
      </c>
      <c r="I758" s="26">
        <f t="shared" si="320"/>
        <v>99.989163415691365</v>
      </c>
    </row>
    <row r="759" spans="1:9" ht="25.5" x14ac:dyDescent="0.2">
      <c r="A759" s="7" t="s">
        <v>131</v>
      </c>
      <c r="B759" s="34">
        <v>711</v>
      </c>
      <c r="C759" s="6">
        <v>11</v>
      </c>
      <c r="D759" s="6">
        <v>2</v>
      </c>
      <c r="E759" s="35" t="s">
        <v>143</v>
      </c>
      <c r="F759" s="30">
        <v>0</v>
      </c>
      <c r="G759" s="25">
        <f t="shared" si="321"/>
        <v>553.68000000000006</v>
      </c>
      <c r="H759" s="25">
        <f t="shared" si="321"/>
        <v>553.62</v>
      </c>
      <c r="I759" s="26">
        <f t="shared" si="320"/>
        <v>99.989163415691365</v>
      </c>
    </row>
    <row r="760" spans="1:9" x14ac:dyDescent="0.2">
      <c r="A760" s="11" t="s">
        <v>129</v>
      </c>
      <c r="B760" s="34">
        <v>711</v>
      </c>
      <c r="C760" s="6">
        <v>11</v>
      </c>
      <c r="D760" s="6">
        <v>2</v>
      </c>
      <c r="E760" s="35" t="s">
        <v>514</v>
      </c>
      <c r="F760" s="30">
        <v>0</v>
      </c>
      <c r="G760" s="25">
        <f t="shared" ref="G760:H760" si="322">G761+G762+G763</f>
        <v>553.68000000000006</v>
      </c>
      <c r="H760" s="25">
        <f t="shared" si="322"/>
        <v>553.62</v>
      </c>
      <c r="I760" s="26">
        <f t="shared" si="320"/>
        <v>99.989163415691365</v>
      </c>
    </row>
    <row r="761" spans="1:9" ht="38.25" x14ac:dyDescent="0.2">
      <c r="A761" s="11" t="s">
        <v>55</v>
      </c>
      <c r="B761" s="34">
        <v>711</v>
      </c>
      <c r="C761" s="6">
        <v>11</v>
      </c>
      <c r="D761" s="6">
        <v>2</v>
      </c>
      <c r="E761" s="35" t="s">
        <v>514</v>
      </c>
      <c r="F761" s="30" t="s">
        <v>54</v>
      </c>
      <c r="G761" s="25">
        <v>107.2</v>
      </c>
      <c r="H761" s="25">
        <v>107.2</v>
      </c>
      <c r="I761" s="26">
        <f t="shared" si="320"/>
        <v>100</v>
      </c>
    </row>
    <row r="762" spans="1:9" x14ac:dyDescent="0.2">
      <c r="A762" s="11" t="s">
        <v>3</v>
      </c>
      <c r="B762" s="34">
        <v>711</v>
      </c>
      <c r="C762" s="6">
        <v>11</v>
      </c>
      <c r="D762" s="6">
        <v>2</v>
      </c>
      <c r="E762" s="35" t="s">
        <v>514</v>
      </c>
      <c r="F762" s="30" t="s">
        <v>1</v>
      </c>
      <c r="G762" s="25">
        <v>428.48</v>
      </c>
      <c r="H762" s="25">
        <v>428.42</v>
      </c>
      <c r="I762" s="26">
        <f t="shared" si="320"/>
        <v>99.985997012696032</v>
      </c>
    </row>
    <row r="763" spans="1:9" x14ac:dyDescent="0.2">
      <c r="A763" s="11" t="s">
        <v>42</v>
      </c>
      <c r="B763" s="34">
        <v>711</v>
      </c>
      <c r="C763" s="6">
        <v>11</v>
      </c>
      <c r="D763" s="6">
        <v>2</v>
      </c>
      <c r="E763" s="35" t="s">
        <v>514</v>
      </c>
      <c r="F763" s="30" t="s">
        <v>41</v>
      </c>
      <c r="G763" s="25">
        <v>18</v>
      </c>
      <c r="H763" s="25">
        <v>18</v>
      </c>
      <c r="I763" s="26">
        <f t="shared" si="320"/>
        <v>100</v>
      </c>
    </row>
    <row r="764" spans="1:9" x14ac:dyDescent="0.2">
      <c r="A764" s="11" t="s">
        <v>128</v>
      </c>
      <c r="B764" s="34">
        <v>711</v>
      </c>
      <c r="C764" s="6">
        <v>11</v>
      </c>
      <c r="D764" s="6">
        <v>5</v>
      </c>
      <c r="E764" s="35" t="s">
        <v>0</v>
      </c>
      <c r="F764" s="30">
        <v>0</v>
      </c>
      <c r="G764" s="25">
        <f t="shared" ref="G764:H764" si="323">G765+G775</f>
        <v>2198.44</v>
      </c>
      <c r="H764" s="25">
        <f t="shared" si="323"/>
        <v>2152.3800000000006</v>
      </c>
      <c r="I764" s="26">
        <f t="shared" si="320"/>
        <v>97.904878004403145</v>
      </c>
    </row>
    <row r="765" spans="1:9" ht="25.5" x14ac:dyDescent="0.2">
      <c r="A765" s="11" t="s">
        <v>127</v>
      </c>
      <c r="B765" s="34">
        <v>711</v>
      </c>
      <c r="C765" s="6">
        <v>11</v>
      </c>
      <c r="D765" s="6">
        <v>5</v>
      </c>
      <c r="E765" s="35" t="s">
        <v>126</v>
      </c>
      <c r="F765" s="30">
        <v>0</v>
      </c>
      <c r="G765" s="25">
        <f t="shared" ref="G765:H766" si="324">G766</f>
        <v>2166.87</v>
      </c>
      <c r="H765" s="25">
        <f t="shared" si="324"/>
        <v>2120.8100000000004</v>
      </c>
      <c r="I765" s="26">
        <f t="shared" si="320"/>
        <v>97.874353329918293</v>
      </c>
    </row>
    <row r="766" spans="1:9" ht="38.25" x14ac:dyDescent="0.2">
      <c r="A766" s="11" t="s">
        <v>125</v>
      </c>
      <c r="B766" s="34">
        <v>711</v>
      </c>
      <c r="C766" s="6">
        <v>11</v>
      </c>
      <c r="D766" s="6">
        <v>5</v>
      </c>
      <c r="E766" s="35" t="s">
        <v>124</v>
      </c>
      <c r="F766" s="30">
        <v>0</v>
      </c>
      <c r="G766" s="25">
        <f t="shared" si="324"/>
        <v>2166.87</v>
      </c>
      <c r="H766" s="25">
        <f t="shared" si="324"/>
        <v>2120.8100000000004</v>
      </c>
      <c r="I766" s="26">
        <f t="shared" si="320"/>
        <v>97.874353329918293</v>
      </c>
    </row>
    <row r="767" spans="1:9" x14ac:dyDescent="0.2">
      <c r="A767" s="11" t="s">
        <v>67</v>
      </c>
      <c r="B767" s="34">
        <v>711</v>
      </c>
      <c r="C767" s="6">
        <v>11</v>
      </c>
      <c r="D767" s="6">
        <v>5</v>
      </c>
      <c r="E767" s="35" t="s">
        <v>123</v>
      </c>
      <c r="F767" s="30">
        <v>0</v>
      </c>
      <c r="G767" s="25">
        <f t="shared" ref="G767:H767" si="325">G768+G771+G773</f>
        <v>2166.87</v>
      </c>
      <c r="H767" s="25">
        <f t="shared" si="325"/>
        <v>2120.8100000000004</v>
      </c>
      <c r="I767" s="26">
        <f t="shared" si="320"/>
        <v>97.874353329918293</v>
      </c>
    </row>
    <row r="768" spans="1:9" x14ac:dyDescent="0.2">
      <c r="A768" s="11" t="s">
        <v>65</v>
      </c>
      <c r="B768" s="34">
        <v>711</v>
      </c>
      <c r="C768" s="6">
        <v>11</v>
      </c>
      <c r="D768" s="6">
        <v>5</v>
      </c>
      <c r="E768" s="35" t="s">
        <v>122</v>
      </c>
      <c r="F768" s="30">
        <v>0</v>
      </c>
      <c r="G768" s="25">
        <f t="shared" ref="G768:H768" si="326">G769+G770</f>
        <v>170.42</v>
      </c>
      <c r="H768" s="25">
        <f t="shared" si="326"/>
        <v>131.02000000000001</v>
      </c>
      <c r="I768" s="26">
        <f t="shared" si="320"/>
        <v>76.880647811289776</v>
      </c>
    </row>
    <row r="769" spans="1:9" ht="38.25" x14ac:dyDescent="0.2">
      <c r="A769" s="11" t="s">
        <v>55</v>
      </c>
      <c r="B769" s="34">
        <v>711</v>
      </c>
      <c r="C769" s="6">
        <v>11</v>
      </c>
      <c r="D769" s="6">
        <v>5</v>
      </c>
      <c r="E769" s="35" t="s">
        <v>122</v>
      </c>
      <c r="F769" s="30" t="s">
        <v>54</v>
      </c>
      <c r="G769" s="25">
        <v>44.32</v>
      </c>
      <c r="H769" s="25">
        <v>44.32</v>
      </c>
      <c r="I769" s="26">
        <f t="shared" si="320"/>
        <v>100</v>
      </c>
    </row>
    <row r="770" spans="1:9" x14ac:dyDescent="0.2">
      <c r="A770" s="11" t="s">
        <v>3</v>
      </c>
      <c r="B770" s="34">
        <v>711</v>
      </c>
      <c r="C770" s="6">
        <v>11</v>
      </c>
      <c r="D770" s="6">
        <v>5</v>
      </c>
      <c r="E770" s="35" t="s">
        <v>122</v>
      </c>
      <c r="F770" s="30" t="s">
        <v>1</v>
      </c>
      <c r="G770" s="25">
        <v>126.1</v>
      </c>
      <c r="H770" s="25">
        <v>86.7</v>
      </c>
      <c r="I770" s="26">
        <f t="shared" si="320"/>
        <v>68.754956383822361</v>
      </c>
    </row>
    <row r="771" spans="1:9" x14ac:dyDescent="0.2">
      <c r="A771" s="11" t="s">
        <v>61</v>
      </c>
      <c r="B771" s="34">
        <v>711</v>
      </c>
      <c r="C771" s="6">
        <v>11</v>
      </c>
      <c r="D771" s="6">
        <v>5</v>
      </c>
      <c r="E771" s="35" t="s">
        <v>121</v>
      </c>
      <c r="F771" s="30">
        <v>0</v>
      </c>
      <c r="G771" s="25">
        <f t="shared" ref="G771:H771" si="327">G772</f>
        <v>1981.45</v>
      </c>
      <c r="H771" s="25">
        <f t="shared" si="327"/>
        <v>1981.45</v>
      </c>
      <c r="I771" s="26">
        <f t="shared" si="320"/>
        <v>100</v>
      </c>
    </row>
    <row r="772" spans="1:9" ht="38.25" x14ac:dyDescent="0.2">
      <c r="A772" s="11" t="s">
        <v>55</v>
      </c>
      <c r="B772" s="34">
        <v>711</v>
      </c>
      <c r="C772" s="6">
        <v>11</v>
      </c>
      <c r="D772" s="6">
        <v>5</v>
      </c>
      <c r="E772" s="35" t="s">
        <v>121</v>
      </c>
      <c r="F772" s="30" t="s">
        <v>54</v>
      </c>
      <c r="G772" s="25">
        <v>1981.45</v>
      </c>
      <c r="H772" s="25">
        <v>1981.45</v>
      </c>
      <c r="I772" s="26">
        <f t="shared" si="320"/>
        <v>100</v>
      </c>
    </row>
    <row r="773" spans="1:9" x14ac:dyDescent="0.2">
      <c r="A773" s="11" t="s">
        <v>59</v>
      </c>
      <c r="B773" s="34">
        <v>711</v>
      </c>
      <c r="C773" s="6">
        <v>11</v>
      </c>
      <c r="D773" s="6">
        <v>5</v>
      </c>
      <c r="E773" s="35" t="s">
        <v>120</v>
      </c>
      <c r="F773" s="30">
        <v>0</v>
      </c>
      <c r="G773" s="25">
        <f t="shared" ref="G773:H773" si="328">G774</f>
        <v>15</v>
      </c>
      <c r="H773" s="25">
        <f t="shared" si="328"/>
        <v>8.34</v>
      </c>
      <c r="I773" s="26">
        <f t="shared" si="320"/>
        <v>55.599999999999994</v>
      </c>
    </row>
    <row r="774" spans="1:9" x14ac:dyDescent="0.2">
      <c r="A774" s="11" t="s">
        <v>3</v>
      </c>
      <c r="B774" s="34">
        <v>711</v>
      </c>
      <c r="C774" s="6">
        <v>11</v>
      </c>
      <c r="D774" s="6">
        <v>5</v>
      </c>
      <c r="E774" s="35" t="s">
        <v>120</v>
      </c>
      <c r="F774" s="30" t="s">
        <v>1</v>
      </c>
      <c r="G774" s="25">
        <v>15</v>
      </c>
      <c r="H774" s="25">
        <v>8.34</v>
      </c>
      <c r="I774" s="26">
        <f t="shared" si="320"/>
        <v>55.599999999999994</v>
      </c>
    </row>
    <row r="775" spans="1:9" ht="25.5" x14ac:dyDescent="0.2">
      <c r="A775" s="11" t="s">
        <v>8</v>
      </c>
      <c r="B775" s="34">
        <v>711</v>
      </c>
      <c r="C775" s="6">
        <v>11</v>
      </c>
      <c r="D775" s="6">
        <v>5</v>
      </c>
      <c r="E775" s="35" t="s">
        <v>7</v>
      </c>
      <c r="F775" s="30"/>
      <c r="G775" s="25">
        <f t="shared" ref="G775:H777" si="329">G776</f>
        <v>31.57</v>
      </c>
      <c r="H775" s="25">
        <f t="shared" si="329"/>
        <v>31.57</v>
      </c>
      <c r="I775" s="26">
        <f t="shared" si="320"/>
        <v>100</v>
      </c>
    </row>
    <row r="776" spans="1:9" x14ac:dyDescent="0.2">
      <c r="A776" s="11" t="s">
        <v>57</v>
      </c>
      <c r="B776" s="34">
        <v>711</v>
      </c>
      <c r="C776" s="6">
        <v>11</v>
      </c>
      <c r="D776" s="6">
        <v>5</v>
      </c>
      <c r="E776" s="35" t="s">
        <v>56</v>
      </c>
      <c r="F776" s="30"/>
      <c r="G776" s="25">
        <f t="shared" si="329"/>
        <v>31.57</v>
      </c>
      <c r="H776" s="25">
        <f t="shared" si="329"/>
        <v>31.57</v>
      </c>
      <c r="I776" s="26">
        <f t="shared" si="320"/>
        <v>100</v>
      </c>
    </row>
    <row r="777" spans="1:9" ht="63.75" x14ac:dyDescent="0.2">
      <c r="A777" s="11" t="s">
        <v>642</v>
      </c>
      <c r="B777" s="34">
        <v>711</v>
      </c>
      <c r="C777" s="6">
        <v>11</v>
      </c>
      <c r="D777" s="6">
        <v>5</v>
      </c>
      <c r="E777" s="35" t="s">
        <v>641</v>
      </c>
      <c r="F777" s="30"/>
      <c r="G777" s="25">
        <f t="shared" si="329"/>
        <v>31.57</v>
      </c>
      <c r="H777" s="25">
        <f t="shared" si="329"/>
        <v>31.57</v>
      </c>
      <c r="I777" s="26">
        <f t="shared" si="320"/>
        <v>100</v>
      </c>
    </row>
    <row r="778" spans="1:9" ht="38.25" x14ac:dyDescent="0.2">
      <c r="A778" s="11" t="s">
        <v>55</v>
      </c>
      <c r="B778" s="34">
        <v>711</v>
      </c>
      <c r="C778" s="6">
        <v>11</v>
      </c>
      <c r="D778" s="6">
        <v>5</v>
      </c>
      <c r="E778" s="35" t="s">
        <v>641</v>
      </c>
      <c r="F778" s="30">
        <v>100</v>
      </c>
      <c r="G778" s="25">
        <v>31.57</v>
      </c>
      <c r="H778" s="25">
        <v>31.57</v>
      </c>
      <c r="I778" s="26">
        <f t="shared" si="320"/>
        <v>100</v>
      </c>
    </row>
    <row r="779" spans="1:9" ht="25.5" x14ac:dyDescent="0.2">
      <c r="A779" s="11" t="s">
        <v>119</v>
      </c>
      <c r="B779" s="34">
        <v>731</v>
      </c>
      <c r="C779" s="6">
        <v>0</v>
      </c>
      <c r="D779" s="6">
        <v>0</v>
      </c>
      <c r="E779" s="35" t="s">
        <v>0</v>
      </c>
      <c r="F779" s="30">
        <v>0</v>
      </c>
      <c r="G779" s="25">
        <f t="shared" ref="G779:H779" si="330">G780+G788</f>
        <v>4967.7300000000005</v>
      </c>
      <c r="H779" s="25">
        <f t="shared" si="330"/>
        <v>4894.7300000000005</v>
      </c>
      <c r="I779" s="26">
        <f t="shared" si="320"/>
        <v>98.53051594994092</v>
      </c>
    </row>
    <row r="780" spans="1:9" x14ac:dyDescent="0.2">
      <c r="A780" s="11" t="s">
        <v>538</v>
      </c>
      <c r="B780" s="34">
        <v>731</v>
      </c>
      <c r="C780" s="6">
        <v>1</v>
      </c>
      <c r="D780" s="6">
        <v>0</v>
      </c>
      <c r="E780" s="35" t="s">
        <v>0</v>
      </c>
      <c r="F780" s="30">
        <v>0</v>
      </c>
      <c r="G780" s="25">
        <f t="shared" ref="G780:H784" si="331">G781</f>
        <v>96</v>
      </c>
      <c r="H780" s="25">
        <f t="shared" si="331"/>
        <v>96</v>
      </c>
      <c r="I780" s="26">
        <f t="shared" si="320"/>
        <v>100</v>
      </c>
    </row>
    <row r="781" spans="1:9" x14ac:dyDescent="0.2">
      <c r="A781" s="11" t="s">
        <v>49</v>
      </c>
      <c r="B781" s="34">
        <v>731</v>
      </c>
      <c r="C781" s="6">
        <v>1</v>
      </c>
      <c r="D781" s="6">
        <v>13</v>
      </c>
      <c r="E781" s="35" t="s">
        <v>0</v>
      </c>
      <c r="F781" s="30">
        <v>0</v>
      </c>
      <c r="G781" s="25">
        <f t="shared" si="331"/>
        <v>96</v>
      </c>
      <c r="H781" s="25">
        <f t="shared" si="331"/>
        <v>96</v>
      </c>
      <c r="I781" s="26">
        <f t="shared" si="320"/>
        <v>100</v>
      </c>
    </row>
    <row r="782" spans="1:9" ht="25.5" x14ac:dyDescent="0.2">
      <c r="A782" s="11" t="s">
        <v>115</v>
      </c>
      <c r="B782" s="34">
        <v>731</v>
      </c>
      <c r="C782" s="6">
        <v>1</v>
      </c>
      <c r="D782" s="6">
        <v>13</v>
      </c>
      <c r="E782" s="35" t="s">
        <v>114</v>
      </c>
      <c r="F782" s="30">
        <v>0</v>
      </c>
      <c r="G782" s="25">
        <f t="shared" si="331"/>
        <v>96</v>
      </c>
      <c r="H782" s="25">
        <f t="shared" si="331"/>
        <v>96</v>
      </c>
      <c r="I782" s="26">
        <f t="shared" si="320"/>
        <v>100</v>
      </c>
    </row>
    <row r="783" spans="1:9" ht="38.25" x14ac:dyDescent="0.2">
      <c r="A783" s="11" t="s">
        <v>107</v>
      </c>
      <c r="B783" s="34">
        <v>731</v>
      </c>
      <c r="C783" s="6">
        <v>1</v>
      </c>
      <c r="D783" s="6">
        <v>13</v>
      </c>
      <c r="E783" s="35" t="s">
        <v>106</v>
      </c>
      <c r="F783" s="30">
        <v>0</v>
      </c>
      <c r="G783" s="25">
        <f t="shared" si="331"/>
        <v>96</v>
      </c>
      <c r="H783" s="25">
        <f t="shared" si="331"/>
        <v>96</v>
      </c>
      <c r="I783" s="26">
        <f t="shared" si="320"/>
        <v>100</v>
      </c>
    </row>
    <row r="784" spans="1:9" x14ac:dyDescent="0.2">
      <c r="A784" s="11" t="s">
        <v>67</v>
      </c>
      <c r="B784" s="34">
        <v>731</v>
      </c>
      <c r="C784" s="6">
        <v>1</v>
      </c>
      <c r="D784" s="6">
        <v>13</v>
      </c>
      <c r="E784" s="35" t="s">
        <v>105</v>
      </c>
      <c r="F784" s="30">
        <v>0</v>
      </c>
      <c r="G784" s="25">
        <f t="shared" si="331"/>
        <v>96</v>
      </c>
      <c r="H784" s="25">
        <f t="shared" si="331"/>
        <v>96</v>
      </c>
      <c r="I784" s="26">
        <f t="shared" si="320"/>
        <v>100</v>
      </c>
    </row>
    <row r="785" spans="1:9" x14ac:dyDescent="0.2">
      <c r="A785" s="11" t="s">
        <v>118</v>
      </c>
      <c r="B785" s="34">
        <v>731</v>
      </c>
      <c r="C785" s="6">
        <v>1</v>
      </c>
      <c r="D785" s="6">
        <v>13</v>
      </c>
      <c r="E785" s="35" t="s">
        <v>117</v>
      </c>
      <c r="F785" s="30">
        <v>0</v>
      </c>
      <c r="G785" s="25">
        <f t="shared" ref="G785:H785" si="332">G787+G786</f>
        <v>96</v>
      </c>
      <c r="H785" s="25">
        <f t="shared" si="332"/>
        <v>96</v>
      </c>
      <c r="I785" s="26">
        <f t="shared" si="320"/>
        <v>100</v>
      </c>
    </row>
    <row r="786" spans="1:9" x14ac:dyDescent="0.2">
      <c r="A786" s="11" t="s">
        <v>3</v>
      </c>
      <c r="B786" s="34">
        <v>731</v>
      </c>
      <c r="C786" s="6">
        <v>1</v>
      </c>
      <c r="D786" s="6">
        <v>13</v>
      </c>
      <c r="E786" s="35" t="s">
        <v>117</v>
      </c>
      <c r="F786" s="30">
        <v>200</v>
      </c>
      <c r="G786" s="25">
        <v>10</v>
      </c>
      <c r="H786" s="25">
        <v>10</v>
      </c>
      <c r="I786" s="26">
        <f t="shared" si="320"/>
        <v>100</v>
      </c>
    </row>
    <row r="787" spans="1:9" x14ac:dyDescent="0.2">
      <c r="A787" s="11" t="s">
        <v>42</v>
      </c>
      <c r="B787" s="34">
        <v>731</v>
      </c>
      <c r="C787" s="6">
        <v>1</v>
      </c>
      <c r="D787" s="6">
        <v>13</v>
      </c>
      <c r="E787" s="35" t="s">
        <v>117</v>
      </c>
      <c r="F787" s="30" t="s">
        <v>41</v>
      </c>
      <c r="G787" s="25">
        <v>86</v>
      </c>
      <c r="H787" s="25">
        <v>86</v>
      </c>
      <c r="I787" s="26">
        <f t="shared" si="320"/>
        <v>100</v>
      </c>
    </row>
    <row r="788" spans="1:9" x14ac:dyDescent="0.2">
      <c r="A788" s="11" t="s">
        <v>541</v>
      </c>
      <c r="B788" s="34">
        <v>731</v>
      </c>
      <c r="C788" s="6">
        <v>4</v>
      </c>
      <c r="D788" s="6">
        <v>0</v>
      </c>
      <c r="E788" s="35" t="s">
        <v>0</v>
      </c>
      <c r="F788" s="30">
        <v>0</v>
      </c>
      <c r="G788" s="25">
        <f t="shared" ref="G788:H788" si="333">G789</f>
        <v>4871.7300000000005</v>
      </c>
      <c r="H788" s="25">
        <f t="shared" si="333"/>
        <v>4798.7300000000005</v>
      </c>
      <c r="I788" s="26">
        <f t="shared" si="320"/>
        <v>98.501558994443457</v>
      </c>
    </row>
    <row r="789" spans="1:9" x14ac:dyDescent="0.2">
      <c r="A789" s="11" t="s">
        <v>116</v>
      </c>
      <c r="B789" s="34">
        <v>731</v>
      </c>
      <c r="C789" s="6">
        <v>4</v>
      </c>
      <c r="D789" s="6">
        <v>5</v>
      </c>
      <c r="E789" s="35" t="s">
        <v>0</v>
      </c>
      <c r="F789" s="30">
        <v>0</v>
      </c>
      <c r="G789" s="25">
        <f t="shared" ref="G789:H789" si="334">G790+G808</f>
        <v>4871.7300000000005</v>
      </c>
      <c r="H789" s="25">
        <f t="shared" si="334"/>
        <v>4798.7300000000005</v>
      </c>
      <c r="I789" s="26">
        <f t="shared" si="320"/>
        <v>98.501558994443457</v>
      </c>
    </row>
    <row r="790" spans="1:9" ht="25.5" x14ac:dyDescent="0.2">
      <c r="A790" s="11" t="s">
        <v>115</v>
      </c>
      <c r="B790" s="34">
        <v>731</v>
      </c>
      <c r="C790" s="6">
        <v>4</v>
      </c>
      <c r="D790" s="6">
        <v>5</v>
      </c>
      <c r="E790" s="35" t="s">
        <v>114</v>
      </c>
      <c r="F790" s="30">
        <v>0</v>
      </c>
      <c r="G790" s="25">
        <f t="shared" ref="G790:H790" si="335">G791+G795</f>
        <v>4823.46</v>
      </c>
      <c r="H790" s="25">
        <f t="shared" si="335"/>
        <v>4750.46</v>
      </c>
      <c r="I790" s="26">
        <f t="shared" si="320"/>
        <v>98.48656358713454</v>
      </c>
    </row>
    <row r="791" spans="1:9" ht="38.25" x14ac:dyDescent="0.2">
      <c r="A791" s="11" t="s">
        <v>113</v>
      </c>
      <c r="B791" s="34">
        <v>731</v>
      </c>
      <c r="C791" s="6">
        <v>4</v>
      </c>
      <c r="D791" s="6">
        <v>5</v>
      </c>
      <c r="E791" s="35" t="s">
        <v>112</v>
      </c>
      <c r="F791" s="30">
        <v>0</v>
      </c>
      <c r="G791" s="25">
        <f t="shared" ref="G791:H793" si="336">G792</f>
        <v>223.69</v>
      </c>
      <c r="H791" s="25">
        <f t="shared" si="336"/>
        <v>223.69</v>
      </c>
      <c r="I791" s="26">
        <f t="shared" si="320"/>
        <v>100</v>
      </c>
    </row>
    <row r="792" spans="1:9" x14ac:dyDescent="0.2">
      <c r="A792" s="11" t="s">
        <v>111</v>
      </c>
      <c r="B792" s="34">
        <v>731</v>
      </c>
      <c r="C792" s="6">
        <v>4</v>
      </c>
      <c r="D792" s="6">
        <v>5</v>
      </c>
      <c r="E792" s="35" t="s">
        <v>110</v>
      </c>
      <c r="F792" s="30">
        <v>0</v>
      </c>
      <c r="G792" s="25">
        <f t="shared" si="336"/>
        <v>223.69</v>
      </c>
      <c r="H792" s="25">
        <f t="shared" si="336"/>
        <v>223.69</v>
      </c>
      <c r="I792" s="26">
        <f t="shared" si="320"/>
        <v>100</v>
      </c>
    </row>
    <row r="793" spans="1:9" ht="38.25" x14ac:dyDescent="0.2">
      <c r="A793" s="11" t="s">
        <v>109</v>
      </c>
      <c r="B793" s="34">
        <v>731</v>
      </c>
      <c r="C793" s="6">
        <v>4</v>
      </c>
      <c r="D793" s="6">
        <v>5</v>
      </c>
      <c r="E793" s="35" t="s">
        <v>108</v>
      </c>
      <c r="F793" s="30">
        <v>0</v>
      </c>
      <c r="G793" s="25">
        <f t="shared" si="336"/>
        <v>223.69</v>
      </c>
      <c r="H793" s="25">
        <f t="shared" si="336"/>
        <v>223.69</v>
      </c>
      <c r="I793" s="26">
        <f t="shared" si="320"/>
        <v>100</v>
      </c>
    </row>
    <row r="794" spans="1:9" x14ac:dyDescent="0.2">
      <c r="A794" s="11" t="s">
        <v>3</v>
      </c>
      <c r="B794" s="34">
        <v>731</v>
      </c>
      <c r="C794" s="6">
        <v>4</v>
      </c>
      <c r="D794" s="6">
        <v>5</v>
      </c>
      <c r="E794" s="35" t="s">
        <v>108</v>
      </c>
      <c r="F794" s="30" t="s">
        <v>1</v>
      </c>
      <c r="G794" s="25">
        <v>223.69</v>
      </c>
      <c r="H794" s="25">
        <v>223.69</v>
      </c>
      <c r="I794" s="26">
        <f t="shared" si="320"/>
        <v>100</v>
      </c>
    </row>
    <row r="795" spans="1:9" ht="38.25" x14ac:dyDescent="0.2">
      <c r="A795" s="11" t="s">
        <v>107</v>
      </c>
      <c r="B795" s="34">
        <v>731</v>
      </c>
      <c r="C795" s="6">
        <v>4</v>
      </c>
      <c r="D795" s="6">
        <v>5</v>
      </c>
      <c r="E795" s="35" t="s">
        <v>106</v>
      </c>
      <c r="F795" s="30">
        <v>0</v>
      </c>
      <c r="G795" s="25">
        <f t="shared" ref="G795:H795" si="337">G796</f>
        <v>4599.7700000000004</v>
      </c>
      <c r="H795" s="25">
        <f t="shared" si="337"/>
        <v>4526.7700000000004</v>
      </c>
      <c r="I795" s="26">
        <f t="shared" si="320"/>
        <v>98.412964126467202</v>
      </c>
    </row>
    <row r="796" spans="1:9" x14ac:dyDescent="0.2">
      <c r="A796" s="11" t="s">
        <v>67</v>
      </c>
      <c r="B796" s="34">
        <v>731</v>
      </c>
      <c r="C796" s="6">
        <v>4</v>
      </c>
      <c r="D796" s="6">
        <v>5</v>
      </c>
      <c r="E796" s="35" t="s">
        <v>105</v>
      </c>
      <c r="F796" s="30">
        <v>0</v>
      </c>
      <c r="G796" s="25">
        <f t="shared" ref="G796:H796" si="338">G797+G801+G803+G805</f>
        <v>4599.7700000000004</v>
      </c>
      <c r="H796" s="25">
        <f t="shared" si="338"/>
        <v>4526.7700000000004</v>
      </c>
      <c r="I796" s="26">
        <f t="shared" si="320"/>
        <v>98.412964126467202</v>
      </c>
    </row>
    <row r="797" spans="1:9" x14ac:dyDescent="0.2">
      <c r="A797" s="11" t="s">
        <v>65</v>
      </c>
      <c r="B797" s="34">
        <v>731</v>
      </c>
      <c r="C797" s="6">
        <v>4</v>
      </c>
      <c r="D797" s="6">
        <v>5</v>
      </c>
      <c r="E797" s="35" t="s">
        <v>104</v>
      </c>
      <c r="F797" s="30">
        <v>0</v>
      </c>
      <c r="G797" s="25">
        <f t="shared" ref="G797:H797" si="339">G798+G799+G800</f>
        <v>807.98</v>
      </c>
      <c r="H797" s="25">
        <f t="shared" si="339"/>
        <v>734.98</v>
      </c>
      <c r="I797" s="26">
        <f t="shared" si="320"/>
        <v>90.965122899081663</v>
      </c>
    </row>
    <row r="798" spans="1:9" ht="38.25" x14ac:dyDescent="0.2">
      <c r="A798" s="11" t="s">
        <v>55</v>
      </c>
      <c r="B798" s="34">
        <v>731</v>
      </c>
      <c r="C798" s="6">
        <v>4</v>
      </c>
      <c r="D798" s="6">
        <v>5</v>
      </c>
      <c r="E798" s="35" t="s">
        <v>104</v>
      </c>
      <c r="F798" s="30" t="s">
        <v>54</v>
      </c>
      <c r="G798" s="25">
        <v>27.7</v>
      </c>
      <c r="H798" s="25">
        <v>27.7</v>
      </c>
      <c r="I798" s="26">
        <f t="shared" si="320"/>
        <v>100</v>
      </c>
    </row>
    <row r="799" spans="1:9" x14ac:dyDescent="0.2">
      <c r="A799" s="11" t="s">
        <v>3</v>
      </c>
      <c r="B799" s="34">
        <v>731</v>
      </c>
      <c r="C799" s="6">
        <v>4</v>
      </c>
      <c r="D799" s="6">
        <v>5</v>
      </c>
      <c r="E799" s="35" t="s">
        <v>104</v>
      </c>
      <c r="F799" s="30" t="s">
        <v>1</v>
      </c>
      <c r="G799" s="25">
        <v>779.72</v>
      </c>
      <c r="H799" s="25">
        <v>707.22</v>
      </c>
      <c r="I799" s="26">
        <f t="shared" si="320"/>
        <v>90.701790386292515</v>
      </c>
    </row>
    <row r="800" spans="1:9" x14ac:dyDescent="0.2">
      <c r="A800" s="11" t="s">
        <v>64</v>
      </c>
      <c r="B800" s="34">
        <v>731</v>
      </c>
      <c r="C800" s="6">
        <v>4</v>
      </c>
      <c r="D800" s="6">
        <v>5</v>
      </c>
      <c r="E800" s="35" t="s">
        <v>104</v>
      </c>
      <c r="F800" s="30" t="s">
        <v>62</v>
      </c>
      <c r="G800" s="25">
        <v>0.56000000000000005</v>
      </c>
      <c r="H800" s="25">
        <v>0.06</v>
      </c>
      <c r="I800" s="26">
        <f t="shared" si="320"/>
        <v>10.714285714285712</v>
      </c>
    </row>
    <row r="801" spans="1:9" x14ac:dyDescent="0.2">
      <c r="A801" s="11" t="s">
        <v>61</v>
      </c>
      <c r="B801" s="34">
        <v>731</v>
      </c>
      <c r="C801" s="6">
        <v>4</v>
      </c>
      <c r="D801" s="6">
        <v>5</v>
      </c>
      <c r="E801" s="35" t="s">
        <v>103</v>
      </c>
      <c r="F801" s="30">
        <v>0</v>
      </c>
      <c r="G801" s="25">
        <f t="shared" ref="G801:H801" si="340">G802</f>
        <v>1451.87</v>
      </c>
      <c r="H801" s="25">
        <f t="shared" si="340"/>
        <v>1451.87</v>
      </c>
      <c r="I801" s="26">
        <f t="shared" si="320"/>
        <v>100</v>
      </c>
    </row>
    <row r="802" spans="1:9" ht="38.25" x14ac:dyDescent="0.2">
      <c r="A802" s="11" t="s">
        <v>55</v>
      </c>
      <c r="B802" s="34">
        <v>731</v>
      </c>
      <c r="C802" s="6">
        <v>4</v>
      </c>
      <c r="D802" s="6">
        <v>5</v>
      </c>
      <c r="E802" s="35" t="s">
        <v>103</v>
      </c>
      <c r="F802" s="30" t="s">
        <v>54</v>
      </c>
      <c r="G802" s="25">
        <v>1451.87</v>
      </c>
      <c r="H802" s="25">
        <v>1451.87</v>
      </c>
      <c r="I802" s="26">
        <f t="shared" si="320"/>
        <v>100</v>
      </c>
    </row>
    <row r="803" spans="1:9" x14ac:dyDescent="0.2">
      <c r="A803" s="11" t="s">
        <v>59</v>
      </c>
      <c r="B803" s="34">
        <v>731</v>
      </c>
      <c r="C803" s="6">
        <v>4</v>
      </c>
      <c r="D803" s="6">
        <v>5</v>
      </c>
      <c r="E803" s="35" t="s">
        <v>102</v>
      </c>
      <c r="F803" s="30">
        <v>0</v>
      </c>
      <c r="G803" s="25">
        <f t="shared" ref="G803:H803" si="341">G804</f>
        <v>18.649999999999999</v>
      </c>
      <c r="H803" s="25">
        <f t="shared" si="341"/>
        <v>18.649999999999999</v>
      </c>
      <c r="I803" s="26">
        <f t="shared" si="320"/>
        <v>100</v>
      </c>
    </row>
    <row r="804" spans="1:9" x14ac:dyDescent="0.2">
      <c r="A804" s="11" t="s">
        <v>3</v>
      </c>
      <c r="B804" s="34">
        <v>731</v>
      </c>
      <c r="C804" s="6">
        <v>4</v>
      </c>
      <c r="D804" s="6">
        <v>5</v>
      </c>
      <c r="E804" s="35" t="s">
        <v>102</v>
      </c>
      <c r="F804" s="30" t="s">
        <v>1</v>
      </c>
      <c r="G804" s="25">
        <v>18.649999999999999</v>
      </c>
      <c r="H804" s="25">
        <v>18.649999999999999</v>
      </c>
      <c r="I804" s="26">
        <f t="shared" si="320"/>
        <v>100</v>
      </c>
    </row>
    <row r="805" spans="1:9" ht="25.5" x14ac:dyDescent="0.2">
      <c r="A805" s="11" t="s">
        <v>101</v>
      </c>
      <c r="B805" s="34">
        <v>731</v>
      </c>
      <c r="C805" s="6">
        <v>4</v>
      </c>
      <c r="D805" s="6">
        <v>5</v>
      </c>
      <c r="E805" s="35" t="s">
        <v>100</v>
      </c>
      <c r="F805" s="30">
        <v>0</v>
      </c>
      <c r="G805" s="25">
        <f t="shared" ref="G805:H805" si="342">G806+G807</f>
        <v>2321.27</v>
      </c>
      <c r="H805" s="25">
        <f t="shared" si="342"/>
        <v>2321.27</v>
      </c>
      <c r="I805" s="26">
        <f t="shared" si="320"/>
        <v>100</v>
      </c>
    </row>
    <row r="806" spans="1:9" ht="38.25" x14ac:dyDescent="0.2">
      <c r="A806" s="11" t="s">
        <v>55</v>
      </c>
      <c r="B806" s="34">
        <v>731</v>
      </c>
      <c r="C806" s="6">
        <v>4</v>
      </c>
      <c r="D806" s="6">
        <v>5</v>
      </c>
      <c r="E806" s="35" t="s">
        <v>100</v>
      </c>
      <c r="F806" s="30" t="s">
        <v>54</v>
      </c>
      <c r="G806" s="25">
        <v>2184.4299999999998</v>
      </c>
      <c r="H806" s="25">
        <v>2184.4299999999998</v>
      </c>
      <c r="I806" s="26">
        <f t="shared" si="320"/>
        <v>100</v>
      </c>
    </row>
    <row r="807" spans="1:9" x14ac:dyDescent="0.2">
      <c r="A807" s="11" t="s">
        <v>3</v>
      </c>
      <c r="B807" s="34">
        <v>731</v>
      </c>
      <c r="C807" s="6">
        <v>4</v>
      </c>
      <c r="D807" s="6">
        <v>5</v>
      </c>
      <c r="E807" s="35" t="s">
        <v>100</v>
      </c>
      <c r="F807" s="30" t="s">
        <v>1</v>
      </c>
      <c r="G807" s="25">
        <v>136.84</v>
      </c>
      <c r="H807" s="25">
        <v>136.84</v>
      </c>
      <c r="I807" s="26">
        <f t="shared" si="320"/>
        <v>100</v>
      </c>
    </row>
    <row r="808" spans="1:9" ht="25.5" x14ac:dyDescent="0.2">
      <c r="A808" s="11" t="s">
        <v>8</v>
      </c>
      <c r="B808" s="34">
        <v>731</v>
      </c>
      <c r="C808" s="6">
        <v>4</v>
      </c>
      <c r="D808" s="6">
        <v>5</v>
      </c>
      <c r="E808" s="35" t="s">
        <v>7</v>
      </c>
      <c r="F808" s="30"/>
      <c r="G808" s="25">
        <f t="shared" ref="G808:H810" si="343">G809</f>
        <v>48.27</v>
      </c>
      <c r="H808" s="25">
        <f t="shared" si="343"/>
        <v>48.27</v>
      </c>
      <c r="I808" s="26">
        <f t="shared" si="320"/>
        <v>100</v>
      </c>
    </row>
    <row r="809" spans="1:9" x14ac:dyDescent="0.2">
      <c r="A809" s="11" t="s">
        <v>57</v>
      </c>
      <c r="B809" s="34">
        <v>731</v>
      </c>
      <c r="C809" s="6">
        <v>4</v>
      </c>
      <c r="D809" s="6">
        <v>5</v>
      </c>
      <c r="E809" s="35" t="s">
        <v>56</v>
      </c>
      <c r="F809" s="30"/>
      <c r="G809" s="25">
        <f t="shared" si="343"/>
        <v>48.27</v>
      </c>
      <c r="H809" s="25">
        <f t="shared" si="343"/>
        <v>48.27</v>
      </c>
      <c r="I809" s="26">
        <f t="shared" si="320"/>
        <v>100</v>
      </c>
    </row>
    <row r="810" spans="1:9" ht="63.75" x14ac:dyDescent="0.2">
      <c r="A810" s="11" t="s">
        <v>642</v>
      </c>
      <c r="B810" s="34">
        <v>731</v>
      </c>
      <c r="C810" s="6">
        <v>4</v>
      </c>
      <c r="D810" s="6">
        <v>5</v>
      </c>
      <c r="E810" s="35" t="s">
        <v>641</v>
      </c>
      <c r="F810" s="30"/>
      <c r="G810" s="25">
        <f t="shared" si="343"/>
        <v>48.27</v>
      </c>
      <c r="H810" s="25">
        <f t="shared" si="343"/>
        <v>48.27</v>
      </c>
      <c r="I810" s="26">
        <f t="shared" si="320"/>
        <v>100</v>
      </c>
    </row>
    <row r="811" spans="1:9" ht="38.25" x14ac:dyDescent="0.2">
      <c r="A811" s="11" t="s">
        <v>55</v>
      </c>
      <c r="B811" s="34">
        <v>731</v>
      </c>
      <c r="C811" s="6">
        <v>4</v>
      </c>
      <c r="D811" s="6">
        <v>5</v>
      </c>
      <c r="E811" s="35" t="s">
        <v>641</v>
      </c>
      <c r="F811" s="30">
        <v>100</v>
      </c>
      <c r="G811" s="25">
        <v>48.27</v>
      </c>
      <c r="H811" s="25">
        <v>48.27</v>
      </c>
      <c r="I811" s="26">
        <f t="shared" si="320"/>
        <v>100</v>
      </c>
    </row>
    <row r="812" spans="1:9" ht="25.5" x14ac:dyDescent="0.2">
      <c r="A812" s="11" t="s">
        <v>503</v>
      </c>
      <c r="B812" s="34">
        <v>745</v>
      </c>
      <c r="C812" s="6">
        <v>0</v>
      </c>
      <c r="D812" s="6">
        <v>0</v>
      </c>
      <c r="E812" s="35" t="s">
        <v>0</v>
      </c>
      <c r="F812" s="30">
        <v>0</v>
      </c>
      <c r="G812" s="25">
        <f t="shared" ref="G812:H812" si="344">G813</f>
        <v>2888.82</v>
      </c>
      <c r="H812" s="25">
        <f t="shared" si="344"/>
        <v>2888.82</v>
      </c>
      <c r="I812" s="26">
        <f t="shared" si="320"/>
        <v>100</v>
      </c>
    </row>
    <row r="813" spans="1:9" x14ac:dyDescent="0.2">
      <c r="A813" s="11" t="s">
        <v>538</v>
      </c>
      <c r="B813" s="34">
        <v>745</v>
      </c>
      <c r="C813" s="6">
        <v>1</v>
      </c>
      <c r="D813" s="6">
        <v>0</v>
      </c>
      <c r="E813" s="35" t="s">
        <v>0</v>
      </c>
      <c r="F813" s="30">
        <v>0</v>
      </c>
      <c r="G813" s="25">
        <f t="shared" ref="G813:H813" si="345">G814+G828</f>
        <v>2888.82</v>
      </c>
      <c r="H813" s="25">
        <f t="shared" si="345"/>
        <v>2888.82</v>
      </c>
      <c r="I813" s="26">
        <f t="shared" si="320"/>
        <v>100</v>
      </c>
    </row>
    <row r="814" spans="1:9" ht="25.5" x14ac:dyDescent="0.2">
      <c r="A814" s="11" t="s">
        <v>397</v>
      </c>
      <c r="B814" s="34">
        <v>745</v>
      </c>
      <c r="C814" s="6">
        <v>1</v>
      </c>
      <c r="D814" s="6">
        <v>6</v>
      </c>
      <c r="E814" s="35" t="s">
        <v>0</v>
      </c>
      <c r="F814" s="30">
        <v>0</v>
      </c>
      <c r="G814" s="25">
        <f t="shared" ref="G814:H814" si="346">G815</f>
        <v>2885.82</v>
      </c>
      <c r="H814" s="25">
        <f t="shared" si="346"/>
        <v>2885.82</v>
      </c>
      <c r="I814" s="26">
        <f t="shared" si="320"/>
        <v>100</v>
      </c>
    </row>
    <row r="815" spans="1:9" ht="25.5" x14ac:dyDescent="0.2">
      <c r="A815" s="11" t="s">
        <v>8</v>
      </c>
      <c r="B815" s="34">
        <v>745</v>
      </c>
      <c r="C815" s="6">
        <v>1</v>
      </c>
      <c r="D815" s="6">
        <v>6</v>
      </c>
      <c r="E815" s="35" t="s">
        <v>7</v>
      </c>
      <c r="F815" s="30">
        <v>0</v>
      </c>
      <c r="G815" s="25">
        <f t="shared" ref="G815:H815" si="347">G816+G824</f>
        <v>2885.82</v>
      </c>
      <c r="H815" s="25">
        <f t="shared" si="347"/>
        <v>2885.82</v>
      </c>
      <c r="I815" s="26">
        <f t="shared" si="320"/>
        <v>100</v>
      </c>
    </row>
    <row r="816" spans="1:9" x14ac:dyDescent="0.2">
      <c r="A816" s="11" t="s">
        <v>502</v>
      </c>
      <c r="B816" s="34">
        <v>745</v>
      </c>
      <c r="C816" s="6">
        <v>1</v>
      </c>
      <c r="D816" s="6">
        <v>6</v>
      </c>
      <c r="E816" s="35" t="s">
        <v>492</v>
      </c>
      <c r="F816" s="30">
        <v>0</v>
      </c>
      <c r="G816" s="25">
        <f t="shared" ref="G816:H816" si="348">G817+G820+G822</f>
        <v>2842.9700000000003</v>
      </c>
      <c r="H816" s="25">
        <f t="shared" si="348"/>
        <v>2842.9700000000003</v>
      </c>
      <c r="I816" s="26">
        <f t="shared" si="320"/>
        <v>100</v>
      </c>
    </row>
    <row r="817" spans="1:9" x14ac:dyDescent="0.2">
      <c r="A817" s="11" t="s">
        <v>65</v>
      </c>
      <c r="B817" s="34">
        <v>745</v>
      </c>
      <c r="C817" s="6">
        <v>1</v>
      </c>
      <c r="D817" s="6">
        <v>6</v>
      </c>
      <c r="E817" s="35" t="s">
        <v>491</v>
      </c>
      <c r="F817" s="30">
        <v>0</v>
      </c>
      <c r="G817" s="25">
        <f t="shared" ref="G817:H817" si="349">G818+G819</f>
        <v>538.03</v>
      </c>
      <c r="H817" s="25">
        <f t="shared" si="349"/>
        <v>538.03</v>
      </c>
      <c r="I817" s="26">
        <f t="shared" si="320"/>
        <v>100</v>
      </c>
    </row>
    <row r="818" spans="1:9" ht="38.25" x14ac:dyDescent="0.2">
      <c r="A818" s="11" t="s">
        <v>55</v>
      </c>
      <c r="B818" s="34">
        <v>745</v>
      </c>
      <c r="C818" s="6">
        <v>1</v>
      </c>
      <c r="D818" s="6">
        <v>6</v>
      </c>
      <c r="E818" s="35" t="s">
        <v>491</v>
      </c>
      <c r="F818" s="30" t="s">
        <v>54</v>
      </c>
      <c r="G818" s="25">
        <v>74.790000000000006</v>
      </c>
      <c r="H818" s="25">
        <v>74.790000000000006</v>
      </c>
      <c r="I818" s="26">
        <f t="shared" ref="I818:I881" si="350">H818/G818*100</f>
        <v>100</v>
      </c>
    </row>
    <row r="819" spans="1:9" x14ac:dyDescent="0.2">
      <c r="A819" s="11" t="s">
        <v>3</v>
      </c>
      <c r="B819" s="34">
        <v>745</v>
      </c>
      <c r="C819" s="6">
        <v>1</v>
      </c>
      <c r="D819" s="6">
        <v>6</v>
      </c>
      <c r="E819" s="35" t="s">
        <v>491</v>
      </c>
      <c r="F819" s="30" t="s">
        <v>1</v>
      </c>
      <c r="G819" s="25">
        <v>463.24</v>
      </c>
      <c r="H819" s="25">
        <v>463.24</v>
      </c>
      <c r="I819" s="26">
        <f t="shared" si="350"/>
        <v>100</v>
      </c>
    </row>
    <row r="820" spans="1:9" x14ac:dyDescent="0.2">
      <c r="A820" s="11" t="s">
        <v>61</v>
      </c>
      <c r="B820" s="34">
        <v>745</v>
      </c>
      <c r="C820" s="6">
        <v>1</v>
      </c>
      <c r="D820" s="6">
        <v>6</v>
      </c>
      <c r="E820" s="35" t="s">
        <v>490</v>
      </c>
      <c r="F820" s="30">
        <v>0</v>
      </c>
      <c r="G820" s="25">
        <f t="shared" ref="G820:H820" si="351">G821</f>
        <v>2290.06</v>
      </c>
      <c r="H820" s="25">
        <f t="shared" si="351"/>
        <v>2290.06</v>
      </c>
      <c r="I820" s="26">
        <f t="shared" si="350"/>
        <v>100</v>
      </c>
    </row>
    <row r="821" spans="1:9" ht="38.25" x14ac:dyDescent="0.2">
      <c r="A821" s="11" t="s">
        <v>55</v>
      </c>
      <c r="B821" s="34">
        <v>745</v>
      </c>
      <c r="C821" s="6">
        <v>1</v>
      </c>
      <c r="D821" s="6">
        <v>6</v>
      </c>
      <c r="E821" s="35" t="s">
        <v>490</v>
      </c>
      <c r="F821" s="30" t="s">
        <v>54</v>
      </c>
      <c r="G821" s="25">
        <v>2290.06</v>
      </c>
      <c r="H821" s="25">
        <v>2290.06</v>
      </c>
      <c r="I821" s="26">
        <f t="shared" si="350"/>
        <v>100</v>
      </c>
    </row>
    <row r="822" spans="1:9" x14ac:dyDescent="0.2">
      <c r="A822" s="11" t="s">
        <v>59</v>
      </c>
      <c r="B822" s="34">
        <v>745</v>
      </c>
      <c r="C822" s="6">
        <v>1</v>
      </c>
      <c r="D822" s="6">
        <v>6</v>
      </c>
      <c r="E822" s="35" t="s">
        <v>489</v>
      </c>
      <c r="F822" s="30">
        <v>0</v>
      </c>
      <c r="G822" s="25">
        <f t="shared" ref="G822:H822" si="352">G823</f>
        <v>14.88</v>
      </c>
      <c r="H822" s="25">
        <f t="shared" si="352"/>
        <v>14.88</v>
      </c>
      <c r="I822" s="26">
        <f t="shared" si="350"/>
        <v>100</v>
      </c>
    </row>
    <row r="823" spans="1:9" x14ac:dyDescent="0.2">
      <c r="A823" s="11" t="s">
        <v>3</v>
      </c>
      <c r="B823" s="34">
        <v>745</v>
      </c>
      <c r="C823" s="6">
        <v>1</v>
      </c>
      <c r="D823" s="6">
        <v>6</v>
      </c>
      <c r="E823" s="35" t="s">
        <v>489</v>
      </c>
      <c r="F823" s="30" t="s">
        <v>1</v>
      </c>
      <c r="G823" s="25">
        <v>14.88</v>
      </c>
      <c r="H823" s="25">
        <v>14.88</v>
      </c>
      <c r="I823" s="26">
        <f t="shared" si="350"/>
        <v>100</v>
      </c>
    </row>
    <row r="824" spans="1:9" x14ac:dyDescent="0.2">
      <c r="A824" s="11" t="s">
        <v>6</v>
      </c>
      <c r="B824" s="34">
        <v>745</v>
      </c>
      <c r="C824" s="6">
        <v>1</v>
      </c>
      <c r="D824" s="6">
        <v>6</v>
      </c>
      <c r="E824" s="35" t="s">
        <v>5</v>
      </c>
      <c r="F824" s="30"/>
      <c r="G824" s="25">
        <f t="shared" ref="G824:H824" si="353">G825</f>
        <v>42.85</v>
      </c>
      <c r="H824" s="25">
        <f t="shared" si="353"/>
        <v>42.85</v>
      </c>
      <c r="I824" s="26">
        <f t="shared" si="350"/>
        <v>100</v>
      </c>
    </row>
    <row r="825" spans="1:9" x14ac:dyDescent="0.2">
      <c r="A825" s="11" t="s">
        <v>374</v>
      </c>
      <c r="B825" s="34">
        <v>745</v>
      </c>
      <c r="C825" s="6">
        <v>1</v>
      </c>
      <c r="D825" s="6">
        <v>6</v>
      </c>
      <c r="E825" s="35" t="s">
        <v>373</v>
      </c>
      <c r="F825" s="30"/>
      <c r="G825" s="25">
        <f t="shared" ref="G825:H825" si="354">G826+G827</f>
        <v>42.85</v>
      </c>
      <c r="H825" s="25">
        <f t="shared" si="354"/>
        <v>42.85</v>
      </c>
      <c r="I825" s="26">
        <f t="shared" si="350"/>
        <v>100</v>
      </c>
    </row>
    <row r="826" spans="1:9" ht="38.25" x14ac:dyDescent="0.2">
      <c r="A826" s="11" t="s">
        <v>55</v>
      </c>
      <c r="B826" s="34">
        <v>745</v>
      </c>
      <c r="C826" s="6">
        <v>1</v>
      </c>
      <c r="D826" s="6">
        <v>6</v>
      </c>
      <c r="E826" s="35" t="s">
        <v>373</v>
      </c>
      <c r="F826" s="30">
        <v>100</v>
      </c>
      <c r="G826" s="25">
        <v>0.85</v>
      </c>
      <c r="H826" s="25">
        <v>0.85</v>
      </c>
      <c r="I826" s="26">
        <f t="shared" si="350"/>
        <v>100</v>
      </c>
    </row>
    <row r="827" spans="1:9" x14ac:dyDescent="0.2">
      <c r="A827" s="11" t="s">
        <v>3</v>
      </c>
      <c r="B827" s="34">
        <v>745</v>
      </c>
      <c r="C827" s="6">
        <v>1</v>
      </c>
      <c r="D827" s="6">
        <v>6</v>
      </c>
      <c r="E827" s="35" t="s">
        <v>373</v>
      </c>
      <c r="F827" s="30">
        <v>200</v>
      </c>
      <c r="G827" s="25">
        <v>42</v>
      </c>
      <c r="H827" s="25">
        <v>42</v>
      </c>
      <c r="I827" s="26">
        <f t="shared" si="350"/>
        <v>100</v>
      </c>
    </row>
    <row r="828" spans="1:9" x14ac:dyDescent="0.2">
      <c r="A828" s="11" t="s">
        <v>49</v>
      </c>
      <c r="B828" s="34">
        <v>745</v>
      </c>
      <c r="C828" s="6">
        <v>1</v>
      </c>
      <c r="D828" s="6">
        <v>13</v>
      </c>
      <c r="E828" s="35"/>
      <c r="F828" s="30"/>
      <c r="G828" s="25">
        <f t="shared" ref="G828:H831" si="355">G829</f>
        <v>3</v>
      </c>
      <c r="H828" s="25">
        <f t="shared" si="355"/>
        <v>3</v>
      </c>
      <c r="I828" s="26">
        <f t="shared" si="350"/>
        <v>100</v>
      </c>
    </row>
    <row r="829" spans="1:9" ht="25.5" x14ac:dyDescent="0.2">
      <c r="A829" s="11" t="s">
        <v>8</v>
      </c>
      <c r="B829" s="34">
        <v>745</v>
      </c>
      <c r="C829" s="6">
        <v>1</v>
      </c>
      <c r="D829" s="6">
        <v>13</v>
      </c>
      <c r="E829" s="35" t="s">
        <v>7</v>
      </c>
      <c r="F829" s="30"/>
      <c r="G829" s="25">
        <f t="shared" si="355"/>
        <v>3</v>
      </c>
      <c r="H829" s="25">
        <f t="shared" si="355"/>
        <v>3</v>
      </c>
      <c r="I829" s="26">
        <f t="shared" si="350"/>
        <v>100</v>
      </c>
    </row>
    <row r="830" spans="1:9" x14ac:dyDescent="0.2">
      <c r="A830" s="11" t="s">
        <v>6</v>
      </c>
      <c r="B830" s="34">
        <v>745</v>
      </c>
      <c r="C830" s="6">
        <v>1</v>
      </c>
      <c r="D830" s="6">
        <v>13</v>
      </c>
      <c r="E830" s="35" t="s">
        <v>5</v>
      </c>
      <c r="F830" s="30"/>
      <c r="G830" s="25">
        <f t="shared" si="355"/>
        <v>3</v>
      </c>
      <c r="H830" s="25">
        <f t="shared" si="355"/>
        <v>3</v>
      </c>
      <c r="I830" s="26">
        <f t="shared" si="350"/>
        <v>100</v>
      </c>
    </row>
    <row r="831" spans="1:9" x14ac:dyDescent="0.2">
      <c r="A831" s="11" t="s">
        <v>465</v>
      </c>
      <c r="B831" s="34">
        <v>745</v>
      </c>
      <c r="C831" s="6">
        <v>1</v>
      </c>
      <c r="D831" s="6">
        <v>13</v>
      </c>
      <c r="E831" s="35" t="s">
        <v>464</v>
      </c>
      <c r="F831" s="30"/>
      <c r="G831" s="25">
        <f t="shared" si="355"/>
        <v>3</v>
      </c>
      <c r="H831" s="25">
        <f t="shared" si="355"/>
        <v>3</v>
      </c>
      <c r="I831" s="26">
        <f t="shared" si="350"/>
        <v>100</v>
      </c>
    </row>
    <row r="832" spans="1:9" x14ac:dyDescent="0.2">
      <c r="A832" s="11" t="s">
        <v>64</v>
      </c>
      <c r="B832" s="34">
        <v>745</v>
      </c>
      <c r="C832" s="6">
        <v>1</v>
      </c>
      <c r="D832" s="6">
        <v>13</v>
      </c>
      <c r="E832" s="35" t="s">
        <v>464</v>
      </c>
      <c r="F832" s="30">
        <v>800</v>
      </c>
      <c r="G832" s="25">
        <v>3</v>
      </c>
      <c r="H832" s="25">
        <v>3</v>
      </c>
      <c r="I832" s="26">
        <f t="shared" si="350"/>
        <v>100</v>
      </c>
    </row>
    <row r="833" spans="1:9" ht="25.5" x14ac:dyDescent="0.2">
      <c r="A833" s="11" t="s">
        <v>99</v>
      </c>
      <c r="B833" s="34">
        <v>770</v>
      </c>
      <c r="C833" s="6">
        <v>0</v>
      </c>
      <c r="D833" s="6">
        <v>0</v>
      </c>
      <c r="E833" s="35" t="s">
        <v>0</v>
      </c>
      <c r="F833" s="30">
        <v>0</v>
      </c>
      <c r="G833" s="25">
        <f t="shared" ref="G833:H833" si="356">G834+G861+G880</f>
        <v>208740.38</v>
      </c>
      <c r="H833" s="25">
        <f t="shared" si="356"/>
        <v>166710.82</v>
      </c>
      <c r="I833" s="26">
        <f t="shared" si="350"/>
        <v>79.865151150917711</v>
      </c>
    </row>
    <row r="834" spans="1:9" x14ac:dyDescent="0.2">
      <c r="A834" s="11" t="s">
        <v>538</v>
      </c>
      <c r="B834" s="34">
        <v>770</v>
      </c>
      <c r="C834" s="6">
        <v>1</v>
      </c>
      <c r="D834" s="6">
        <v>0</v>
      </c>
      <c r="E834" s="35" t="s">
        <v>0</v>
      </c>
      <c r="F834" s="30">
        <v>0</v>
      </c>
      <c r="G834" s="25">
        <f t="shared" ref="G834:H834" si="357">G835</f>
        <v>12651.689999999999</v>
      </c>
      <c r="H834" s="25">
        <f t="shared" si="357"/>
        <v>12492.029999999999</v>
      </c>
      <c r="I834" s="26">
        <f t="shared" si="350"/>
        <v>98.738034207287726</v>
      </c>
    </row>
    <row r="835" spans="1:9" ht="25.5" x14ac:dyDescent="0.2">
      <c r="A835" s="11" t="s">
        <v>70</v>
      </c>
      <c r="B835" s="34">
        <v>770</v>
      </c>
      <c r="C835" s="6">
        <v>1</v>
      </c>
      <c r="D835" s="6">
        <v>4</v>
      </c>
      <c r="E835" s="35" t="s">
        <v>0</v>
      </c>
      <c r="F835" s="30">
        <v>0</v>
      </c>
      <c r="G835" s="25">
        <f t="shared" ref="G835:H835" si="358">G836+G857+G848</f>
        <v>12651.689999999999</v>
      </c>
      <c r="H835" s="25">
        <f t="shared" si="358"/>
        <v>12492.029999999999</v>
      </c>
      <c r="I835" s="26">
        <f t="shared" si="350"/>
        <v>98.738034207287726</v>
      </c>
    </row>
    <row r="836" spans="1:9" ht="25.5" x14ac:dyDescent="0.2">
      <c r="A836" s="11" t="s">
        <v>30</v>
      </c>
      <c r="B836" s="34">
        <v>770</v>
      </c>
      <c r="C836" s="6">
        <v>1</v>
      </c>
      <c r="D836" s="6">
        <v>4</v>
      </c>
      <c r="E836" s="35" t="s">
        <v>29</v>
      </c>
      <c r="F836" s="30">
        <v>0</v>
      </c>
      <c r="G836" s="25">
        <f t="shared" ref="G836:H837" si="359">G837</f>
        <v>12323.63</v>
      </c>
      <c r="H836" s="25">
        <f t="shared" si="359"/>
        <v>12165.47</v>
      </c>
      <c r="I836" s="26">
        <f t="shared" si="350"/>
        <v>98.716611907368204</v>
      </c>
    </row>
    <row r="837" spans="1:9" ht="38.25" x14ac:dyDescent="0.2">
      <c r="A837" s="11" t="s">
        <v>69</v>
      </c>
      <c r="B837" s="34">
        <v>770</v>
      </c>
      <c r="C837" s="6">
        <v>1</v>
      </c>
      <c r="D837" s="6">
        <v>4</v>
      </c>
      <c r="E837" s="35" t="s">
        <v>68</v>
      </c>
      <c r="F837" s="30">
        <v>0</v>
      </c>
      <c r="G837" s="25">
        <f t="shared" si="359"/>
        <v>12323.63</v>
      </c>
      <c r="H837" s="25">
        <f t="shared" si="359"/>
        <v>12165.47</v>
      </c>
      <c r="I837" s="26">
        <f t="shared" si="350"/>
        <v>98.716611907368204</v>
      </c>
    </row>
    <row r="838" spans="1:9" x14ac:dyDescent="0.2">
      <c r="A838" s="11" t="s">
        <v>67</v>
      </c>
      <c r="B838" s="34">
        <v>770</v>
      </c>
      <c r="C838" s="6">
        <v>1</v>
      </c>
      <c r="D838" s="6">
        <v>4</v>
      </c>
      <c r="E838" s="35" t="s">
        <v>66</v>
      </c>
      <c r="F838" s="30">
        <v>0</v>
      </c>
      <c r="G838" s="25">
        <f t="shared" ref="G838:H838" si="360">G839+G843+G846</f>
        <v>12323.63</v>
      </c>
      <c r="H838" s="25">
        <f t="shared" si="360"/>
        <v>12165.47</v>
      </c>
      <c r="I838" s="26">
        <f t="shared" si="350"/>
        <v>98.716611907368204</v>
      </c>
    </row>
    <row r="839" spans="1:9" x14ac:dyDescent="0.2">
      <c r="A839" s="11" t="s">
        <v>65</v>
      </c>
      <c r="B839" s="34">
        <v>770</v>
      </c>
      <c r="C839" s="6">
        <v>1</v>
      </c>
      <c r="D839" s="6">
        <v>4</v>
      </c>
      <c r="E839" s="35" t="s">
        <v>63</v>
      </c>
      <c r="F839" s="30">
        <v>0</v>
      </c>
      <c r="G839" s="25">
        <f t="shared" ref="G839:H839" si="361">G840+G841+G842</f>
        <v>1827.68</v>
      </c>
      <c r="H839" s="25">
        <f t="shared" si="361"/>
        <v>1725.77</v>
      </c>
      <c r="I839" s="26">
        <f t="shared" si="350"/>
        <v>94.424078613323985</v>
      </c>
    </row>
    <row r="840" spans="1:9" ht="38.25" x14ac:dyDescent="0.2">
      <c r="A840" s="11" t="s">
        <v>55</v>
      </c>
      <c r="B840" s="34">
        <v>770</v>
      </c>
      <c r="C840" s="6">
        <v>1</v>
      </c>
      <c r="D840" s="6">
        <v>4</v>
      </c>
      <c r="E840" s="35" t="s">
        <v>63</v>
      </c>
      <c r="F840" s="30" t="s">
        <v>54</v>
      </c>
      <c r="G840" s="25">
        <v>207.75</v>
      </c>
      <c r="H840" s="25">
        <v>207.73</v>
      </c>
      <c r="I840" s="26">
        <f t="shared" si="350"/>
        <v>99.990373044524659</v>
      </c>
    </row>
    <row r="841" spans="1:9" x14ac:dyDescent="0.2">
      <c r="A841" s="11" t="s">
        <v>3</v>
      </c>
      <c r="B841" s="34">
        <v>770</v>
      </c>
      <c r="C841" s="6">
        <v>1</v>
      </c>
      <c r="D841" s="6">
        <v>4</v>
      </c>
      <c r="E841" s="35" t="s">
        <v>63</v>
      </c>
      <c r="F841" s="30" t="s">
        <v>1</v>
      </c>
      <c r="G841" s="25">
        <v>1579.01</v>
      </c>
      <c r="H841" s="25">
        <v>1478.12</v>
      </c>
      <c r="I841" s="26">
        <f t="shared" si="350"/>
        <v>93.610553448046545</v>
      </c>
    </row>
    <row r="842" spans="1:9" x14ac:dyDescent="0.2">
      <c r="A842" s="11" t="s">
        <v>64</v>
      </c>
      <c r="B842" s="34">
        <v>770</v>
      </c>
      <c r="C842" s="6">
        <v>1</v>
      </c>
      <c r="D842" s="6">
        <v>4</v>
      </c>
      <c r="E842" s="35" t="s">
        <v>63</v>
      </c>
      <c r="F842" s="30" t="s">
        <v>62</v>
      </c>
      <c r="G842" s="25">
        <v>40.92</v>
      </c>
      <c r="H842" s="25">
        <v>39.92</v>
      </c>
      <c r="I842" s="26">
        <f t="shared" si="350"/>
        <v>97.556207233626594</v>
      </c>
    </row>
    <row r="843" spans="1:9" x14ac:dyDescent="0.2">
      <c r="A843" s="11" t="s">
        <v>61</v>
      </c>
      <c r="B843" s="34">
        <v>770</v>
      </c>
      <c r="C843" s="6">
        <v>1</v>
      </c>
      <c r="D843" s="6">
        <v>4</v>
      </c>
      <c r="E843" s="35" t="s">
        <v>60</v>
      </c>
      <c r="F843" s="30">
        <v>0</v>
      </c>
      <c r="G843" s="25">
        <f t="shared" ref="G843:H843" si="362">G844+G845</f>
        <v>10440.949999999999</v>
      </c>
      <c r="H843" s="25">
        <f t="shared" si="362"/>
        <v>10439.699999999999</v>
      </c>
      <c r="I843" s="26">
        <f t="shared" si="350"/>
        <v>99.988027909337745</v>
      </c>
    </row>
    <row r="844" spans="1:9" ht="38.25" x14ac:dyDescent="0.2">
      <c r="A844" s="11" t="s">
        <v>55</v>
      </c>
      <c r="B844" s="34">
        <v>770</v>
      </c>
      <c r="C844" s="6">
        <v>1</v>
      </c>
      <c r="D844" s="6">
        <v>4</v>
      </c>
      <c r="E844" s="35" t="s">
        <v>60</v>
      </c>
      <c r="F844" s="30" t="s">
        <v>54</v>
      </c>
      <c r="G844" s="25">
        <v>10436.32</v>
      </c>
      <c r="H844" s="25">
        <v>10435.07</v>
      </c>
      <c r="I844" s="26">
        <f t="shared" si="350"/>
        <v>99.988022598003894</v>
      </c>
    </row>
    <row r="845" spans="1:9" x14ac:dyDescent="0.2">
      <c r="A845" s="11" t="s">
        <v>42</v>
      </c>
      <c r="B845" s="34">
        <v>770</v>
      </c>
      <c r="C845" s="6">
        <v>1</v>
      </c>
      <c r="D845" s="6">
        <v>4</v>
      </c>
      <c r="E845" s="35" t="s">
        <v>60</v>
      </c>
      <c r="F845" s="30">
        <v>300</v>
      </c>
      <c r="G845" s="25">
        <v>4.63</v>
      </c>
      <c r="H845" s="25">
        <v>4.63</v>
      </c>
      <c r="I845" s="26">
        <f t="shared" si="350"/>
        <v>100</v>
      </c>
    </row>
    <row r="846" spans="1:9" x14ac:dyDescent="0.2">
      <c r="A846" s="11" t="s">
        <v>59</v>
      </c>
      <c r="B846" s="34">
        <v>770</v>
      </c>
      <c r="C846" s="6">
        <v>1</v>
      </c>
      <c r="D846" s="6">
        <v>4</v>
      </c>
      <c r="E846" s="35" t="s">
        <v>58</v>
      </c>
      <c r="F846" s="30">
        <v>0</v>
      </c>
      <c r="G846" s="25">
        <f t="shared" ref="G846:H846" si="363">G847</f>
        <v>55</v>
      </c>
      <c r="H846" s="25">
        <f t="shared" si="363"/>
        <v>0</v>
      </c>
      <c r="I846" s="26">
        <f t="shared" si="350"/>
        <v>0</v>
      </c>
    </row>
    <row r="847" spans="1:9" x14ac:dyDescent="0.2">
      <c r="A847" s="11" t="s">
        <v>3</v>
      </c>
      <c r="B847" s="34">
        <v>770</v>
      </c>
      <c r="C847" s="6">
        <v>1</v>
      </c>
      <c r="D847" s="6">
        <v>4</v>
      </c>
      <c r="E847" s="35" t="s">
        <v>58</v>
      </c>
      <c r="F847" s="30" t="s">
        <v>1</v>
      </c>
      <c r="G847" s="25">
        <v>55</v>
      </c>
      <c r="H847" s="25">
        <v>0</v>
      </c>
      <c r="I847" s="26">
        <f t="shared" si="350"/>
        <v>0</v>
      </c>
    </row>
    <row r="848" spans="1:9" ht="25.5" x14ac:dyDescent="0.2">
      <c r="A848" s="11" t="s">
        <v>8</v>
      </c>
      <c r="B848" s="34">
        <v>770</v>
      </c>
      <c r="C848" s="6">
        <v>1</v>
      </c>
      <c r="D848" s="6">
        <v>4</v>
      </c>
      <c r="E848" s="35" t="s">
        <v>7</v>
      </c>
      <c r="F848" s="30"/>
      <c r="G848" s="25">
        <f t="shared" ref="G848:H848" si="364">G852+G849</f>
        <v>198.06</v>
      </c>
      <c r="H848" s="25">
        <f t="shared" si="364"/>
        <v>196.56</v>
      </c>
      <c r="I848" s="26">
        <f t="shared" si="350"/>
        <v>99.242653741290525</v>
      </c>
    </row>
    <row r="849" spans="1:9" x14ac:dyDescent="0.2">
      <c r="A849" s="11" t="s">
        <v>57</v>
      </c>
      <c r="B849" s="34">
        <v>770</v>
      </c>
      <c r="C849" s="6">
        <v>1</v>
      </c>
      <c r="D849" s="6">
        <v>4</v>
      </c>
      <c r="E849" s="35" t="s">
        <v>56</v>
      </c>
      <c r="F849" s="30"/>
      <c r="G849" s="25">
        <f t="shared" ref="G849:H850" si="365">G850</f>
        <v>156.16999999999999</v>
      </c>
      <c r="H849" s="25">
        <f t="shared" si="365"/>
        <v>156.16999999999999</v>
      </c>
      <c r="I849" s="26">
        <f t="shared" si="350"/>
        <v>100</v>
      </c>
    </row>
    <row r="850" spans="1:9" ht="63.75" x14ac:dyDescent="0.2">
      <c r="A850" s="11" t="s">
        <v>642</v>
      </c>
      <c r="B850" s="34">
        <v>770</v>
      </c>
      <c r="C850" s="6">
        <v>1</v>
      </c>
      <c r="D850" s="6">
        <v>4</v>
      </c>
      <c r="E850" s="35" t="s">
        <v>641</v>
      </c>
      <c r="F850" s="30"/>
      <c r="G850" s="25">
        <f t="shared" si="365"/>
        <v>156.16999999999999</v>
      </c>
      <c r="H850" s="25">
        <f t="shared" si="365"/>
        <v>156.16999999999999</v>
      </c>
      <c r="I850" s="26">
        <f t="shared" si="350"/>
        <v>100</v>
      </c>
    </row>
    <row r="851" spans="1:9" ht="38.25" x14ac:dyDescent="0.2">
      <c r="A851" s="11" t="s">
        <v>55</v>
      </c>
      <c r="B851" s="34">
        <v>770</v>
      </c>
      <c r="C851" s="6">
        <v>1</v>
      </c>
      <c r="D851" s="6">
        <v>4</v>
      </c>
      <c r="E851" s="35" t="s">
        <v>641</v>
      </c>
      <c r="F851" s="30">
        <v>100</v>
      </c>
      <c r="G851" s="25">
        <v>156.16999999999999</v>
      </c>
      <c r="H851" s="25">
        <v>156.16999999999999</v>
      </c>
      <c r="I851" s="26">
        <f t="shared" si="350"/>
        <v>100</v>
      </c>
    </row>
    <row r="852" spans="1:9" x14ac:dyDescent="0.2">
      <c r="A852" s="11" t="s">
        <v>6</v>
      </c>
      <c r="B852" s="34">
        <v>770</v>
      </c>
      <c r="C852" s="6">
        <v>1</v>
      </c>
      <c r="D852" s="6">
        <v>4</v>
      </c>
      <c r="E852" s="35" t="s">
        <v>5</v>
      </c>
      <c r="F852" s="30"/>
      <c r="G852" s="25">
        <f t="shared" ref="G852:H852" si="366">G853+G855</f>
        <v>41.89</v>
      </c>
      <c r="H852" s="25">
        <f t="shared" si="366"/>
        <v>40.39</v>
      </c>
      <c r="I852" s="26">
        <f t="shared" si="350"/>
        <v>96.419193124850793</v>
      </c>
    </row>
    <row r="853" spans="1:9" ht="38.25" x14ac:dyDescent="0.2">
      <c r="A853" s="11" t="s">
        <v>98</v>
      </c>
      <c r="B853" s="34">
        <v>770</v>
      </c>
      <c r="C853" s="6">
        <v>1</v>
      </c>
      <c r="D853" s="6">
        <v>4</v>
      </c>
      <c r="E853" s="35" t="s">
        <v>97</v>
      </c>
      <c r="F853" s="30"/>
      <c r="G853" s="25">
        <f t="shared" ref="G853:H853" si="367">G854</f>
        <v>24.89</v>
      </c>
      <c r="H853" s="25">
        <f t="shared" si="367"/>
        <v>24.89</v>
      </c>
      <c r="I853" s="26">
        <f t="shared" si="350"/>
        <v>100</v>
      </c>
    </row>
    <row r="854" spans="1:9" ht="38.25" x14ac:dyDescent="0.2">
      <c r="A854" s="11" t="s">
        <v>55</v>
      </c>
      <c r="B854" s="34">
        <v>770</v>
      </c>
      <c r="C854" s="6">
        <v>1</v>
      </c>
      <c r="D854" s="6">
        <v>4</v>
      </c>
      <c r="E854" s="35" t="s">
        <v>97</v>
      </c>
      <c r="F854" s="30">
        <v>100</v>
      </c>
      <c r="G854" s="25">
        <v>24.89</v>
      </c>
      <c r="H854" s="25">
        <v>24.89</v>
      </c>
      <c r="I854" s="26">
        <f t="shared" si="350"/>
        <v>100</v>
      </c>
    </row>
    <row r="855" spans="1:9" x14ac:dyDescent="0.2">
      <c r="A855" s="11" t="s">
        <v>374</v>
      </c>
      <c r="B855" s="34">
        <v>770</v>
      </c>
      <c r="C855" s="6">
        <v>1</v>
      </c>
      <c r="D855" s="6">
        <v>4</v>
      </c>
      <c r="E855" s="35" t="s">
        <v>373</v>
      </c>
      <c r="F855" s="30"/>
      <c r="G855" s="25">
        <f t="shared" ref="G855:H855" si="368">G856</f>
        <v>17</v>
      </c>
      <c r="H855" s="25">
        <f t="shared" si="368"/>
        <v>15.5</v>
      </c>
      <c r="I855" s="26">
        <f t="shared" si="350"/>
        <v>91.17647058823529</v>
      </c>
    </row>
    <row r="856" spans="1:9" x14ac:dyDescent="0.2">
      <c r="A856" s="11" t="s">
        <v>3</v>
      </c>
      <c r="B856" s="34">
        <v>770</v>
      </c>
      <c r="C856" s="6">
        <v>1</v>
      </c>
      <c r="D856" s="6">
        <v>4</v>
      </c>
      <c r="E856" s="35" t="s">
        <v>373</v>
      </c>
      <c r="F856" s="30" t="s">
        <v>1</v>
      </c>
      <c r="G856" s="25">
        <v>17</v>
      </c>
      <c r="H856" s="25">
        <v>15.5</v>
      </c>
      <c r="I856" s="26">
        <f t="shared" si="350"/>
        <v>91.17647058823529</v>
      </c>
    </row>
    <row r="857" spans="1:9" x14ac:dyDescent="0.2">
      <c r="A857" s="11" t="s">
        <v>46</v>
      </c>
      <c r="B857" s="34">
        <v>770</v>
      </c>
      <c r="C857" s="6">
        <v>1</v>
      </c>
      <c r="D857" s="6">
        <v>4</v>
      </c>
      <c r="E857" s="35" t="s">
        <v>45</v>
      </c>
      <c r="F857" s="30">
        <v>0</v>
      </c>
      <c r="G857" s="25">
        <f t="shared" ref="G857:H859" si="369">G858</f>
        <v>130</v>
      </c>
      <c r="H857" s="25">
        <f t="shared" si="369"/>
        <v>130</v>
      </c>
      <c r="I857" s="26">
        <f t="shared" si="350"/>
        <v>100</v>
      </c>
    </row>
    <row r="858" spans="1:9" ht="51" x14ac:dyDescent="0.2">
      <c r="A858" s="11" t="s">
        <v>53</v>
      </c>
      <c r="B858" s="34">
        <v>770</v>
      </c>
      <c r="C858" s="6">
        <v>1</v>
      </c>
      <c r="D858" s="6">
        <v>4</v>
      </c>
      <c r="E858" s="35" t="s">
        <v>52</v>
      </c>
      <c r="F858" s="30">
        <v>0</v>
      </c>
      <c r="G858" s="25">
        <f t="shared" si="369"/>
        <v>130</v>
      </c>
      <c r="H858" s="25">
        <f t="shared" si="369"/>
        <v>130</v>
      </c>
      <c r="I858" s="26">
        <f t="shared" si="350"/>
        <v>100</v>
      </c>
    </row>
    <row r="859" spans="1:9" ht="25.5" x14ac:dyDescent="0.2">
      <c r="A859" s="11" t="s">
        <v>51</v>
      </c>
      <c r="B859" s="34">
        <v>770</v>
      </c>
      <c r="C859" s="6">
        <v>1</v>
      </c>
      <c r="D859" s="6">
        <v>4</v>
      </c>
      <c r="E859" s="35" t="s">
        <v>50</v>
      </c>
      <c r="F859" s="30">
        <v>0</v>
      </c>
      <c r="G859" s="25">
        <f t="shared" si="369"/>
        <v>130</v>
      </c>
      <c r="H859" s="25">
        <f t="shared" si="369"/>
        <v>130</v>
      </c>
      <c r="I859" s="26">
        <f t="shared" si="350"/>
        <v>100</v>
      </c>
    </row>
    <row r="860" spans="1:9" x14ac:dyDescent="0.2">
      <c r="A860" s="11" t="s">
        <v>3</v>
      </c>
      <c r="B860" s="34">
        <v>770</v>
      </c>
      <c r="C860" s="6">
        <v>1</v>
      </c>
      <c r="D860" s="6">
        <v>4</v>
      </c>
      <c r="E860" s="35" t="s">
        <v>50</v>
      </c>
      <c r="F860" s="30" t="s">
        <v>1</v>
      </c>
      <c r="G860" s="25">
        <v>130</v>
      </c>
      <c r="H860" s="25">
        <v>130</v>
      </c>
      <c r="I860" s="26">
        <f t="shared" si="350"/>
        <v>100</v>
      </c>
    </row>
    <row r="861" spans="1:9" x14ac:dyDescent="0.2">
      <c r="A861" s="11" t="s">
        <v>541</v>
      </c>
      <c r="B861" s="34">
        <v>770</v>
      </c>
      <c r="C861" s="6">
        <v>4</v>
      </c>
      <c r="D861" s="6">
        <v>0</v>
      </c>
      <c r="E861" s="35" t="s">
        <v>0</v>
      </c>
      <c r="F861" s="30">
        <v>0</v>
      </c>
      <c r="G861" s="25">
        <f t="shared" ref="G861:H863" si="370">G862</f>
        <v>132036.13</v>
      </c>
      <c r="H861" s="25">
        <f t="shared" si="370"/>
        <v>91142.5</v>
      </c>
      <c r="I861" s="26">
        <f t="shared" si="350"/>
        <v>69.028454560126846</v>
      </c>
    </row>
    <row r="862" spans="1:9" x14ac:dyDescent="0.2">
      <c r="A862" s="11" t="s">
        <v>40</v>
      </c>
      <c r="B862" s="34">
        <v>770</v>
      </c>
      <c r="C862" s="6">
        <v>4</v>
      </c>
      <c r="D862" s="6">
        <v>9</v>
      </c>
      <c r="E862" s="35" t="s">
        <v>0</v>
      </c>
      <c r="F862" s="30">
        <v>0</v>
      </c>
      <c r="G862" s="25">
        <f t="shared" si="370"/>
        <v>132036.13</v>
      </c>
      <c r="H862" s="25">
        <f t="shared" si="370"/>
        <v>91142.5</v>
      </c>
      <c r="I862" s="26">
        <f t="shared" si="350"/>
        <v>69.028454560126846</v>
      </c>
    </row>
    <row r="863" spans="1:9" ht="25.5" x14ac:dyDescent="0.2">
      <c r="A863" s="11" t="s">
        <v>39</v>
      </c>
      <c r="B863" s="34">
        <v>770</v>
      </c>
      <c r="C863" s="6">
        <v>4</v>
      </c>
      <c r="D863" s="6">
        <v>9</v>
      </c>
      <c r="E863" s="35" t="s">
        <v>38</v>
      </c>
      <c r="F863" s="30">
        <v>0</v>
      </c>
      <c r="G863" s="25">
        <f t="shared" si="370"/>
        <v>132036.13</v>
      </c>
      <c r="H863" s="25">
        <f t="shared" si="370"/>
        <v>91142.5</v>
      </c>
      <c r="I863" s="26">
        <f t="shared" si="350"/>
        <v>69.028454560126846</v>
      </c>
    </row>
    <row r="864" spans="1:9" ht="25.5" x14ac:dyDescent="0.2">
      <c r="A864" s="11" t="s">
        <v>37</v>
      </c>
      <c r="B864" s="34">
        <v>770</v>
      </c>
      <c r="C864" s="6">
        <v>4</v>
      </c>
      <c r="D864" s="6">
        <v>9</v>
      </c>
      <c r="E864" s="35" t="s">
        <v>36</v>
      </c>
      <c r="F864" s="30">
        <v>0</v>
      </c>
      <c r="G864" s="25">
        <f t="shared" ref="G864:H864" si="371">G865+G868+G871</f>
        <v>132036.13</v>
      </c>
      <c r="H864" s="25">
        <f t="shared" si="371"/>
        <v>91142.5</v>
      </c>
      <c r="I864" s="26">
        <f t="shared" si="350"/>
        <v>69.028454560126846</v>
      </c>
    </row>
    <row r="865" spans="1:9" ht="25.5" x14ac:dyDescent="0.2">
      <c r="A865" s="11" t="s">
        <v>35</v>
      </c>
      <c r="B865" s="34">
        <v>770</v>
      </c>
      <c r="C865" s="6">
        <v>4</v>
      </c>
      <c r="D865" s="6">
        <v>9</v>
      </c>
      <c r="E865" s="35" t="s">
        <v>34</v>
      </c>
      <c r="F865" s="30">
        <v>0</v>
      </c>
      <c r="G865" s="25">
        <f t="shared" ref="G865:H866" si="372">G866</f>
        <v>8648.67</v>
      </c>
      <c r="H865" s="25">
        <f t="shared" si="372"/>
        <v>8648.67</v>
      </c>
      <c r="I865" s="26">
        <f t="shared" si="350"/>
        <v>100</v>
      </c>
    </row>
    <row r="866" spans="1:9" ht="25.5" x14ac:dyDescent="0.2">
      <c r="A866" s="11" t="s">
        <v>33</v>
      </c>
      <c r="B866" s="34">
        <v>770</v>
      </c>
      <c r="C866" s="6">
        <v>4</v>
      </c>
      <c r="D866" s="6">
        <v>9</v>
      </c>
      <c r="E866" s="35" t="s">
        <v>32</v>
      </c>
      <c r="F866" s="30">
        <v>0</v>
      </c>
      <c r="G866" s="25">
        <f t="shared" si="372"/>
        <v>8648.67</v>
      </c>
      <c r="H866" s="25">
        <f t="shared" si="372"/>
        <v>8648.67</v>
      </c>
      <c r="I866" s="26">
        <f t="shared" si="350"/>
        <v>100</v>
      </c>
    </row>
    <row r="867" spans="1:9" x14ac:dyDescent="0.2">
      <c r="A867" s="11" t="s">
        <v>3</v>
      </c>
      <c r="B867" s="34">
        <v>770</v>
      </c>
      <c r="C867" s="6">
        <v>4</v>
      </c>
      <c r="D867" s="6">
        <v>9</v>
      </c>
      <c r="E867" s="35" t="s">
        <v>32</v>
      </c>
      <c r="F867" s="30" t="s">
        <v>1</v>
      </c>
      <c r="G867" s="25">
        <v>8648.67</v>
      </c>
      <c r="H867" s="25">
        <v>8648.67</v>
      </c>
      <c r="I867" s="26">
        <f t="shared" si="350"/>
        <v>100</v>
      </c>
    </row>
    <row r="868" spans="1:9" x14ac:dyDescent="0.2">
      <c r="A868" s="11" t="s">
        <v>84</v>
      </c>
      <c r="B868" s="34">
        <v>770</v>
      </c>
      <c r="C868" s="6">
        <v>4</v>
      </c>
      <c r="D868" s="6">
        <v>9</v>
      </c>
      <c r="E868" s="35" t="s">
        <v>83</v>
      </c>
      <c r="F868" s="30">
        <v>0</v>
      </c>
      <c r="G868" s="25">
        <f t="shared" ref="G868:H869" si="373">G869</f>
        <v>306.5</v>
      </c>
      <c r="H868" s="25">
        <f t="shared" si="373"/>
        <v>306.5</v>
      </c>
      <c r="I868" s="26">
        <f t="shared" si="350"/>
        <v>100</v>
      </c>
    </row>
    <row r="869" spans="1:9" ht="25.5" x14ac:dyDescent="0.2">
      <c r="A869" s="11" t="s">
        <v>82</v>
      </c>
      <c r="B869" s="34">
        <v>770</v>
      </c>
      <c r="C869" s="6">
        <v>4</v>
      </c>
      <c r="D869" s="6">
        <v>9</v>
      </c>
      <c r="E869" s="35" t="s">
        <v>81</v>
      </c>
      <c r="F869" s="30">
        <v>0</v>
      </c>
      <c r="G869" s="25">
        <f t="shared" si="373"/>
        <v>306.5</v>
      </c>
      <c r="H869" s="25">
        <f t="shared" si="373"/>
        <v>306.5</v>
      </c>
      <c r="I869" s="26">
        <f t="shared" si="350"/>
        <v>100</v>
      </c>
    </row>
    <row r="870" spans="1:9" x14ac:dyDescent="0.2">
      <c r="A870" s="11" t="s">
        <v>3</v>
      </c>
      <c r="B870" s="34">
        <v>770</v>
      </c>
      <c r="C870" s="6">
        <v>4</v>
      </c>
      <c r="D870" s="6">
        <v>9</v>
      </c>
      <c r="E870" s="35" t="s">
        <v>81</v>
      </c>
      <c r="F870" s="30" t="s">
        <v>1</v>
      </c>
      <c r="G870" s="25">
        <v>306.5</v>
      </c>
      <c r="H870" s="25">
        <v>306.5</v>
      </c>
      <c r="I870" s="26">
        <f t="shared" si="350"/>
        <v>100</v>
      </c>
    </row>
    <row r="871" spans="1:9" ht="25.5" x14ac:dyDescent="0.2">
      <c r="A871" s="11" t="s">
        <v>565</v>
      </c>
      <c r="B871" s="34">
        <v>770</v>
      </c>
      <c r="C871" s="6">
        <v>4</v>
      </c>
      <c r="D871" s="6">
        <v>9</v>
      </c>
      <c r="E871" s="35" t="s">
        <v>77</v>
      </c>
      <c r="F871" s="30">
        <v>0</v>
      </c>
      <c r="G871" s="25">
        <f t="shared" ref="G871:H871" si="374">G872+G874+G878+G876</f>
        <v>123080.95999999999</v>
      </c>
      <c r="H871" s="25">
        <f t="shared" si="374"/>
        <v>82187.33</v>
      </c>
      <c r="I871" s="26">
        <f t="shared" si="350"/>
        <v>66.775015404494738</v>
      </c>
    </row>
    <row r="872" spans="1:9" ht="25.5" x14ac:dyDescent="0.2">
      <c r="A872" s="11" t="s">
        <v>80</v>
      </c>
      <c r="B872" s="34">
        <v>770</v>
      </c>
      <c r="C872" s="6">
        <v>4</v>
      </c>
      <c r="D872" s="6">
        <v>9</v>
      </c>
      <c r="E872" s="35" t="s">
        <v>79</v>
      </c>
      <c r="F872" s="30">
        <v>0</v>
      </c>
      <c r="G872" s="25">
        <f t="shared" ref="G872:H872" si="375">G873</f>
        <v>7203.8099999999995</v>
      </c>
      <c r="H872" s="25">
        <f t="shared" si="375"/>
        <v>7178.61</v>
      </c>
      <c r="I872" s="26">
        <f t="shared" si="350"/>
        <v>99.650185110379098</v>
      </c>
    </row>
    <row r="873" spans="1:9" x14ac:dyDescent="0.2">
      <c r="A873" s="11" t="s">
        <v>3</v>
      </c>
      <c r="B873" s="34">
        <v>770</v>
      </c>
      <c r="C873" s="6">
        <v>4</v>
      </c>
      <c r="D873" s="6">
        <v>9</v>
      </c>
      <c r="E873" s="35" t="s">
        <v>79</v>
      </c>
      <c r="F873" s="30" t="s">
        <v>1</v>
      </c>
      <c r="G873" s="25">
        <f>7203.82-0.01</f>
        <v>7203.8099999999995</v>
      </c>
      <c r="H873" s="25">
        <v>7178.61</v>
      </c>
      <c r="I873" s="26">
        <f t="shared" si="350"/>
        <v>99.650185110379098</v>
      </c>
    </row>
    <row r="874" spans="1:9" ht="25.5" x14ac:dyDescent="0.2">
      <c r="A874" s="11" t="s">
        <v>76</v>
      </c>
      <c r="B874" s="34">
        <v>770</v>
      </c>
      <c r="C874" s="6">
        <v>4</v>
      </c>
      <c r="D874" s="6">
        <v>9</v>
      </c>
      <c r="E874" s="35" t="s">
        <v>75</v>
      </c>
      <c r="F874" s="30">
        <v>0</v>
      </c>
      <c r="G874" s="25">
        <f t="shared" ref="G874:H874" si="376">G875</f>
        <v>791.7</v>
      </c>
      <c r="H874" s="25">
        <f t="shared" si="376"/>
        <v>791.7</v>
      </c>
      <c r="I874" s="26">
        <f t="shared" si="350"/>
        <v>100</v>
      </c>
    </row>
    <row r="875" spans="1:9" x14ac:dyDescent="0.2">
      <c r="A875" s="11" t="s">
        <v>3</v>
      </c>
      <c r="B875" s="34">
        <v>770</v>
      </c>
      <c r="C875" s="6">
        <v>4</v>
      </c>
      <c r="D875" s="6">
        <v>9</v>
      </c>
      <c r="E875" s="35" t="s">
        <v>75</v>
      </c>
      <c r="F875" s="30" t="s">
        <v>1</v>
      </c>
      <c r="G875" s="25">
        <v>791.7</v>
      </c>
      <c r="H875" s="25">
        <v>791.7</v>
      </c>
      <c r="I875" s="26">
        <f t="shared" si="350"/>
        <v>100</v>
      </c>
    </row>
    <row r="876" spans="1:9" ht="25.5" x14ac:dyDescent="0.2">
      <c r="A876" s="11" t="s">
        <v>563</v>
      </c>
      <c r="B876" s="34">
        <v>770</v>
      </c>
      <c r="C876" s="6">
        <v>4</v>
      </c>
      <c r="D876" s="6">
        <v>9</v>
      </c>
      <c r="E876" s="35" t="s">
        <v>547</v>
      </c>
      <c r="F876" s="30">
        <v>0</v>
      </c>
      <c r="G876" s="25">
        <f t="shared" ref="G876:H876" si="377">G877</f>
        <v>1196.04</v>
      </c>
      <c r="H876" s="25">
        <f t="shared" si="377"/>
        <v>0</v>
      </c>
      <c r="I876" s="26">
        <f t="shared" si="350"/>
        <v>0</v>
      </c>
    </row>
    <row r="877" spans="1:9" x14ac:dyDescent="0.2">
      <c r="A877" s="11" t="s">
        <v>3</v>
      </c>
      <c r="B877" s="34">
        <v>770</v>
      </c>
      <c r="C877" s="6">
        <v>4</v>
      </c>
      <c r="D877" s="6">
        <v>9</v>
      </c>
      <c r="E877" s="35" t="s">
        <v>547</v>
      </c>
      <c r="F877" s="30" t="s">
        <v>1</v>
      </c>
      <c r="G877" s="25">
        <v>1196.04</v>
      </c>
      <c r="H877" s="25">
        <v>0</v>
      </c>
      <c r="I877" s="26">
        <f t="shared" si="350"/>
        <v>0</v>
      </c>
    </row>
    <row r="878" spans="1:9" ht="25.5" x14ac:dyDescent="0.2">
      <c r="A878" s="11" t="s">
        <v>74</v>
      </c>
      <c r="B878" s="34">
        <v>770</v>
      </c>
      <c r="C878" s="6">
        <v>4</v>
      </c>
      <c r="D878" s="6">
        <v>9</v>
      </c>
      <c r="E878" s="35" t="s">
        <v>73</v>
      </c>
      <c r="F878" s="30">
        <v>0</v>
      </c>
      <c r="G878" s="25">
        <f t="shared" ref="G878:H878" si="378">G879</f>
        <v>113889.41</v>
      </c>
      <c r="H878" s="25">
        <f t="shared" si="378"/>
        <v>74217.02</v>
      </c>
      <c r="I878" s="26">
        <f t="shared" si="350"/>
        <v>65.165865728868027</v>
      </c>
    </row>
    <row r="879" spans="1:9" x14ac:dyDescent="0.2">
      <c r="A879" s="11" t="s">
        <v>3</v>
      </c>
      <c r="B879" s="34">
        <v>770</v>
      </c>
      <c r="C879" s="6">
        <v>4</v>
      </c>
      <c r="D879" s="6">
        <v>9</v>
      </c>
      <c r="E879" s="35" t="s">
        <v>73</v>
      </c>
      <c r="F879" s="30" t="s">
        <v>1</v>
      </c>
      <c r="G879" s="25">
        <v>113889.41</v>
      </c>
      <c r="H879" s="25">
        <v>74217.02</v>
      </c>
      <c r="I879" s="26">
        <f t="shared" si="350"/>
        <v>65.165865728868027</v>
      </c>
    </row>
    <row r="880" spans="1:9" x14ac:dyDescent="0.2">
      <c r="A880" s="11" t="s">
        <v>542</v>
      </c>
      <c r="B880" s="34">
        <v>770</v>
      </c>
      <c r="C880" s="6">
        <v>5</v>
      </c>
      <c r="D880" s="6">
        <v>0</v>
      </c>
      <c r="E880" s="35" t="s">
        <v>0</v>
      </c>
      <c r="F880" s="30">
        <v>0</v>
      </c>
      <c r="G880" s="25">
        <f t="shared" ref="G880:H880" si="379">G881</f>
        <v>64052.56</v>
      </c>
      <c r="H880" s="25">
        <f t="shared" si="379"/>
        <v>63076.29</v>
      </c>
      <c r="I880" s="26">
        <f t="shared" si="350"/>
        <v>98.475829849735902</v>
      </c>
    </row>
    <row r="881" spans="1:9" x14ac:dyDescent="0.2">
      <c r="A881" s="11" t="s">
        <v>31</v>
      </c>
      <c r="B881" s="34">
        <v>770</v>
      </c>
      <c r="C881" s="6">
        <v>5</v>
      </c>
      <c r="D881" s="6">
        <v>3</v>
      </c>
      <c r="E881" s="35" t="s">
        <v>0</v>
      </c>
      <c r="F881" s="30">
        <v>0</v>
      </c>
      <c r="G881" s="25">
        <f t="shared" ref="G881:H881" si="380">G882+G887+G915</f>
        <v>64052.56</v>
      </c>
      <c r="H881" s="25">
        <f t="shared" si="380"/>
        <v>63076.29</v>
      </c>
      <c r="I881" s="26">
        <f t="shared" si="350"/>
        <v>98.475829849735902</v>
      </c>
    </row>
    <row r="882" spans="1:9" ht="25.5" x14ac:dyDescent="0.2">
      <c r="A882" s="11" t="s">
        <v>88</v>
      </c>
      <c r="B882" s="34">
        <v>770</v>
      </c>
      <c r="C882" s="6">
        <v>5</v>
      </c>
      <c r="D882" s="6">
        <v>3</v>
      </c>
      <c r="E882" s="35" t="s">
        <v>87</v>
      </c>
      <c r="F882" s="30"/>
      <c r="G882" s="25">
        <f t="shared" ref="G882:H885" si="381">G883</f>
        <v>474.7</v>
      </c>
      <c r="H882" s="25">
        <f t="shared" si="381"/>
        <v>446.04</v>
      </c>
      <c r="I882" s="26">
        <f t="shared" ref="I882:I941" si="382">H882/G882*100</f>
        <v>93.962502633242053</v>
      </c>
    </row>
    <row r="883" spans="1:9" ht="25.5" x14ac:dyDescent="0.2">
      <c r="A883" s="7" t="s">
        <v>520</v>
      </c>
      <c r="B883" s="34">
        <v>770</v>
      </c>
      <c r="C883" s="6">
        <v>5</v>
      </c>
      <c r="D883" s="6">
        <v>3</v>
      </c>
      <c r="E883" s="35" t="s">
        <v>297</v>
      </c>
      <c r="F883" s="30"/>
      <c r="G883" s="25">
        <f t="shared" si="381"/>
        <v>474.7</v>
      </c>
      <c r="H883" s="25">
        <f t="shared" si="381"/>
        <v>446.04</v>
      </c>
      <c r="I883" s="26">
        <f t="shared" si="382"/>
        <v>93.962502633242053</v>
      </c>
    </row>
    <row r="884" spans="1:9" x14ac:dyDescent="0.2">
      <c r="A884" s="7" t="s">
        <v>561</v>
      </c>
      <c r="B884" s="34">
        <v>770</v>
      </c>
      <c r="C884" s="6">
        <v>5</v>
      </c>
      <c r="D884" s="6">
        <v>3</v>
      </c>
      <c r="E884" s="35" t="s">
        <v>295</v>
      </c>
      <c r="F884" s="30"/>
      <c r="G884" s="25">
        <f t="shared" si="381"/>
        <v>474.7</v>
      </c>
      <c r="H884" s="25">
        <f t="shared" si="381"/>
        <v>446.04</v>
      </c>
      <c r="I884" s="26">
        <f t="shared" si="382"/>
        <v>93.962502633242053</v>
      </c>
    </row>
    <row r="885" spans="1:9" x14ac:dyDescent="0.2">
      <c r="A885" s="8" t="s">
        <v>521</v>
      </c>
      <c r="B885" s="34">
        <v>770</v>
      </c>
      <c r="C885" s="6">
        <v>5</v>
      </c>
      <c r="D885" s="6">
        <v>3</v>
      </c>
      <c r="E885" s="35" t="s">
        <v>519</v>
      </c>
      <c r="F885" s="30"/>
      <c r="G885" s="25">
        <f t="shared" si="381"/>
        <v>474.7</v>
      </c>
      <c r="H885" s="25">
        <f t="shared" si="381"/>
        <v>446.04</v>
      </c>
      <c r="I885" s="26">
        <f t="shared" si="382"/>
        <v>93.962502633242053</v>
      </c>
    </row>
    <row r="886" spans="1:9" x14ac:dyDescent="0.2">
      <c r="A886" s="11" t="s">
        <v>3</v>
      </c>
      <c r="B886" s="34">
        <v>770</v>
      </c>
      <c r="C886" s="6">
        <v>5</v>
      </c>
      <c r="D886" s="6">
        <v>3</v>
      </c>
      <c r="E886" s="35" t="s">
        <v>519</v>
      </c>
      <c r="F886" s="30">
        <v>200</v>
      </c>
      <c r="G886" s="25">
        <v>474.7</v>
      </c>
      <c r="H886" s="25">
        <v>446.04</v>
      </c>
      <c r="I886" s="26">
        <f t="shared" si="382"/>
        <v>93.962502633242053</v>
      </c>
    </row>
    <row r="887" spans="1:9" ht="25.5" x14ac:dyDescent="0.2">
      <c r="A887" s="11" t="s">
        <v>30</v>
      </c>
      <c r="B887" s="34">
        <v>770</v>
      </c>
      <c r="C887" s="6">
        <v>5</v>
      </c>
      <c r="D887" s="6">
        <v>3</v>
      </c>
      <c r="E887" s="35" t="s">
        <v>29</v>
      </c>
      <c r="F887" s="30">
        <v>0</v>
      </c>
      <c r="G887" s="25">
        <f t="shared" ref="G887:H887" si="383">G888+G903</f>
        <v>63232.86</v>
      </c>
      <c r="H887" s="25">
        <f t="shared" si="383"/>
        <v>62290.25</v>
      </c>
      <c r="I887" s="26">
        <f t="shared" si="382"/>
        <v>98.509303548819389</v>
      </c>
    </row>
    <row r="888" spans="1:9" ht="25.5" x14ac:dyDescent="0.2">
      <c r="A888" s="11" t="s">
        <v>28</v>
      </c>
      <c r="B888" s="34">
        <v>770</v>
      </c>
      <c r="C888" s="6">
        <v>5</v>
      </c>
      <c r="D888" s="6">
        <v>3</v>
      </c>
      <c r="E888" s="35" t="s">
        <v>27</v>
      </c>
      <c r="F888" s="30">
        <v>0</v>
      </c>
      <c r="G888" s="25">
        <f t="shared" ref="G888:H888" si="384">G896+G889</f>
        <v>13171.08</v>
      </c>
      <c r="H888" s="25">
        <f t="shared" si="384"/>
        <v>12966.09</v>
      </c>
      <c r="I888" s="26">
        <f t="shared" si="382"/>
        <v>98.443635601636316</v>
      </c>
    </row>
    <row r="889" spans="1:9" x14ac:dyDescent="0.2">
      <c r="A889" s="11" t="s">
        <v>518</v>
      </c>
      <c r="B889" s="34">
        <v>770</v>
      </c>
      <c r="C889" s="6">
        <v>5</v>
      </c>
      <c r="D889" s="6">
        <v>3</v>
      </c>
      <c r="E889" s="35" t="s">
        <v>26</v>
      </c>
      <c r="F889" s="30">
        <v>0</v>
      </c>
      <c r="G889" s="25">
        <f t="shared" ref="G889:H889" si="385">G892+G894+G890</f>
        <v>4011.3199999999997</v>
      </c>
      <c r="H889" s="25">
        <f t="shared" si="385"/>
        <v>3806.33</v>
      </c>
      <c r="I889" s="26">
        <f t="shared" si="382"/>
        <v>94.889712114715365</v>
      </c>
    </row>
    <row r="890" spans="1:9" x14ac:dyDescent="0.2">
      <c r="A890" s="11" t="s">
        <v>608</v>
      </c>
      <c r="B890" s="34">
        <v>770</v>
      </c>
      <c r="C890" s="6">
        <v>5</v>
      </c>
      <c r="D890" s="6">
        <v>3</v>
      </c>
      <c r="E890" s="35" t="s">
        <v>607</v>
      </c>
      <c r="F890" s="30"/>
      <c r="G890" s="25">
        <f t="shared" ref="G890:H890" si="386">G891</f>
        <v>84.04</v>
      </c>
      <c r="H890" s="25">
        <f t="shared" si="386"/>
        <v>0</v>
      </c>
      <c r="I890" s="26">
        <f t="shared" si="382"/>
        <v>0</v>
      </c>
    </row>
    <row r="891" spans="1:9" x14ac:dyDescent="0.2">
      <c r="A891" s="11" t="s">
        <v>3</v>
      </c>
      <c r="B891" s="34">
        <v>770</v>
      </c>
      <c r="C891" s="6">
        <v>5</v>
      </c>
      <c r="D891" s="6">
        <v>3</v>
      </c>
      <c r="E891" s="35" t="s">
        <v>607</v>
      </c>
      <c r="F891" s="30">
        <v>200</v>
      </c>
      <c r="G891" s="25">
        <v>84.04</v>
      </c>
      <c r="H891" s="25">
        <v>0</v>
      </c>
      <c r="I891" s="26">
        <f t="shared" si="382"/>
        <v>0</v>
      </c>
    </row>
    <row r="892" spans="1:9" ht="38.25" x14ac:dyDescent="0.2">
      <c r="A892" s="11" t="s">
        <v>634</v>
      </c>
      <c r="B892" s="34">
        <v>770</v>
      </c>
      <c r="C892" s="6">
        <v>5</v>
      </c>
      <c r="D892" s="6">
        <v>3</v>
      </c>
      <c r="E892" s="35" t="s">
        <v>632</v>
      </c>
      <c r="F892" s="30">
        <v>0</v>
      </c>
      <c r="G892" s="25">
        <f t="shared" ref="G892:H892" si="387">G893</f>
        <v>1356.51</v>
      </c>
      <c r="H892" s="25">
        <f t="shared" si="387"/>
        <v>1236.1500000000001</v>
      </c>
      <c r="I892" s="26">
        <f t="shared" si="382"/>
        <v>91.127230908729032</v>
      </c>
    </row>
    <row r="893" spans="1:9" x14ac:dyDescent="0.2">
      <c r="A893" s="11" t="s">
        <v>3</v>
      </c>
      <c r="B893" s="34">
        <v>770</v>
      </c>
      <c r="C893" s="6">
        <v>5</v>
      </c>
      <c r="D893" s="6">
        <v>3</v>
      </c>
      <c r="E893" s="35" t="s">
        <v>632</v>
      </c>
      <c r="F893" s="30" t="s">
        <v>1</v>
      </c>
      <c r="G893" s="25">
        <v>1356.51</v>
      </c>
      <c r="H893" s="25">
        <v>1236.1500000000001</v>
      </c>
      <c r="I893" s="26">
        <f t="shared" si="382"/>
        <v>91.127230908729032</v>
      </c>
    </row>
    <row r="894" spans="1:9" ht="38.25" x14ac:dyDescent="0.2">
      <c r="A894" s="11" t="s">
        <v>635</v>
      </c>
      <c r="B894" s="34">
        <v>770</v>
      </c>
      <c r="C894" s="6">
        <v>5</v>
      </c>
      <c r="D894" s="6">
        <v>3</v>
      </c>
      <c r="E894" s="35" t="s">
        <v>633</v>
      </c>
      <c r="F894" s="30">
        <v>0</v>
      </c>
      <c r="G894" s="25">
        <f t="shared" ref="G894:H894" si="388">G895</f>
        <v>2570.77</v>
      </c>
      <c r="H894" s="25">
        <f t="shared" si="388"/>
        <v>2570.1799999999998</v>
      </c>
      <c r="I894" s="26">
        <f t="shared" si="382"/>
        <v>99.977049677723002</v>
      </c>
    </row>
    <row r="895" spans="1:9" x14ac:dyDescent="0.2">
      <c r="A895" s="11" t="s">
        <v>3</v>
      </c>
      <c r="B895" s="34">
        <v>770</v>
      </c>
      <c r="C895" s="6">
        <v>5</v>
      </c>
      <c r="D895" s="6">
        <v>3</v>
      </c>
      <c r="E895" s="35" t="s">
        <v>633</v>
      </c>
      <c r="F895" s="30" t="s">
        <v>1</v>
      </c>
      <c r="G895" s="25">
        <v>2570.77</v>
      </c>
      <c r="H895" s="25">
        <v>2570.1799999999998</v>
      </c>
      <c r="I895" s="26">
        <f t="shared" si="382"/>
        <v>99.977049677723002</v>
      </c>
    </row>
    <row r="896" spans="1:9" ht="25.5" x14ac:dyDescent="0.2">
      <c r="A896" s="11" t="s">
        <v>25</v>
      </c>
      <c r="B896" s="34">
        <v>770</v>
      </c>
      <c r="C896" s="6">
        <v>5</v>
      </c>
      <c r="D896" s="6">
        <v>3</v>
      </c>
      <c r="E896" s="35" t="s">
        <v>24</v>
      </c>
      <c r="F896" s="30">
        <v>0</v>
      </c>
      <c r="G896" s="25">
        <f t="shared" ref="G896:H896" si="389">G897+G899+G901</f>
        <v>9159.76</v>
      </c>
      <c r="H896" s="25">
        <f t="shared" si="389"/>
        <v>9159.76</v>
      </c>
      <c r="I896" s="26">
        <f t="shared" si="382"/>
        <v>100</v>
      </c>
    </row>
    <row r="897" spans="1:9" x14ac:dyDescent="0.2">
      <c r="A897" s="11" t="s">
        <v>509</v>
      </c>
      <c r="B897" s="34">
        <v>770</v>
      </c>
      <c r="C897" s="6">
        <v>5</v>
      </c>
      <c r="D897" s="6">
        <v>3</v>
      </c>
      <c r="E897" s="35" t="s">
        <v>23</v>
      </c>
      <c r="F897" s="30">
        <v>0</v>
      </c>
      <c r="G897" s="25">
        <f t="shared" ref="G897:H897" si="390">G898</f>
        <v>7141.56</v>
      </c>
      <c r="H897" s="25">
        <f t="shared" si="390"/>
        <v>7141.56</v>
      </c>
      <c r="I897" s="26">
        <f t="shared" si="382"/>
        <v>100</v>
      </c>
    </row>
    <row r="898" spans="1:9" x14ac:dyDescent="0.2">
      <c r="A898" s="11" t="s">
        <v>3</v>
      </c>
      <c r="B898" s="34">
        <v>770</v>
      </c>
      <c r="C898" s="6">
        <v>5</v>
      </c>
      <c r="D898" s="6">
        <v>3</v>
      </c>
      <c r="E898" s="35" t="s">
        <v>23</v>
      </c>
      <c r="F898" s="30" t="s">
        <v>1</v>
      </c>
      <c r="G898" s="25">
        <v>7141.56</v>
      </c>
      <c r="H898" s="25">
        <v>7141.56</v>
      </c>
      <c r="I898" s="26">
        <f t="shared" si="382"/>
        <v>100</v>
      </c>
    </row>
    <row r="899" spans="1:9" x14ac:dyDescent="0.2">
      <c r="A899" s="11" t="s">
        <v>22</v>
      </c>
      <c r="B899" s="34">
        <v>770</v>
      </c>
      <c r="C899" s="6">
        <v>5</v>
      </c>
      <c r="D899" s="6">
        <v>3</v>
      </c>
      <c r="E899" s="35" t="s">
        <v>21</v>
      </c>
      <c r="F899" s="30">
        <v>0</v>
      </c>
      <c r="G899" s="25">
        <f t="shared" ref="G899:H899" si="391">G900</f>
        <v>1000</v>
      </c>
      <c r="H899" s="25">
        <f t="shared" si="391"/>
        <v>1000</v>
      </c>
      <c r="I899" s="26">
        <f t="shared" si="382"/>
        <v>100</v>
      </c>
    </row>
    <row r="900" spans="1:9" x14ac:dyDescent="0.2">
      <c r="A900" s="11" t="s">
        <v>3</v>
      </c>
      <c r="B900" s="34">
        <v>770</v>
      </c>
      <c r="C900" s="6">
        <v>5</v>
      </c>
      <c r="D900" s="6">
        <v>3</v>
      </c>
      <c r="E900" s="35" t="s">
        <v>21</v>
      </c>
      <c r="F900" s="30" t="s">
        <v>1</v>
      </c>
      <c r="G900" s="25">
        <v>1000</v>
      </c>
      <c r="H900" s="25">
        <v>1000</v>
      </c>
      <c r="I900" s="26">
        <f t="shared" si="382"/>
        <v>100</v>
      </c>
    </row>
    <row r="901" spans="1:9" x14ac:dyDescent="0.2">
      <c r="A901" s="11" t="s">
        <v>20</v>
      </c>
      <c r="B901" s="34">
        <v>770</v>
      </c>
      <c r="C901" s="6">
        <v>5</v>
      </c>
      <c r="D901" s="6">
        <v>3</v>
      </c>
      <c r="E901" s="35" t="s">
        <v>19</v>
      </c>
      <c r="F901" s="30">
        <v>0</v>
      </c>
      <c r="G901" s="25">
        <f t="shared" ref="G901:H901" si="392">G902</f>
        <v>1018.2</v>
      </c>
      <c r="H901" s="25">
        <f t="shared" si="392"/>
        <v>1018.2</v>
      </c>
      <c r="I901" s="26">
        <f t="shared" si="382"/>
        <v>100</v>
      </c>
    </row>
    <row r="902" spans="1:9" x14ac:dyDescent="0.2">
      <c r="A902" s="11" t="s">
        <v>3</v>
      </c>
      <c r="B902" s="34">
        <v>770</v>
      </c>
      <c r="C902" s="6">
        <v>5</v>
      </c>
      <c r="D902" s="6">
        <v>3</v>
      </c>
      <c r="E902" s="35" t="s">
        <v>19</v>
      </c>
      <c r="F902" s="30" t="s">
        <v>1</v>
      </c>
      <c r="G902" s="25">
        <v>1018.2</v>
      </c>
      <c r="H902" s="25">
        <v>1018.2</v>
      </c>
      <c r="I902" s="26">
        <f t="shared" si="382"/>
        <v>100</v>
      </c>
    </row>
    <row r="903" spans="1:9" x14ac:dyDescent="0.2">
      <c r="A903" s="11" t="s">
        <v>18</v>
      </c>
      <c r="B903" s="34">
        <v>770</v>
      </c>
      <c r="C903" s="6">
        <v>5</v>
      </c>
      <c r="D903" s="6">
        <v>3</v>
      </c>
      <c r="E903" s="35" t="s">
        <v>17</v>
      </c>
      <c r="F903" s="30">
        <v>0</v>
      </c>
      <c r="G903" s="25">
        <f t="shared" ref="G903:H903" si="393">G904+G907+G910</f>
        <v>50061.78</v>
      </c>
      <c r="H903" s="25">
        <f t="shared" si="393"/>
        <v>49324.160000000003</v>
      </c>
      <c r="I903" s="26">
        <f t="shared" si="382"/>
        <v>98.52658055706371</v>
      </c>
    </row>
    <row r="904" spans="1:9" x14ac:dyDescent="0.2">
      <c r="A904" s="11" t="s">
        <v>16</v>
      </c>
      <c r="B904" s="34">
        <v>770</v>
      </c>
      <c r="C904" s="6">
        <v>5</v>
      </c>
      <c r="D904" s="6">
        <v>3</v>
      </c>
      <c r="E904" s="35" t="s">
        <v>15</v>
      </c>
      <c r="F904" s="30">
        <v>0</v>
      </c>
      <c r="G904" s="25">
        <f t="shared" ref="G904:H905" si="394">G905</f>
        <v>128.28</v>
      </c>
      <c r="H904" s="25">
        <f t="shared" si="394"/>
        <v>128.28</v>
      </c>
      <c r="I904" s="26">
        <f t="shared" si="382"/>
        <v>100</v>
      </c>
    </row>
    <row r="905" spans="1:9" ht="25.5" x14ac:dyDescent="0.2">
      <c r="A905" s="11" t="s">
        <v>14</v>
      </c>
      <c r="B905" s="34">
        <v>770</v>
      </c>
      <c r="C905" s="6">
        <v>5</v>
      </c>
      <c r="D905" s="6">
        <v>3</v>
      </c>
      <c r="E905" s="35" t="s">
        <v>13</v>
      </c>
      <c r="F905" s="30">
        <v>0</v>
      </c>
      <c r="G905" s="25">
        <f t="shared" si="394"/>
        <v>128.28</v>
      </c>
      <c r="H905" s="25">
        <f t="shared" si="394"/>
        <v>128.28</v>
      </c>
      <c r="I905" s="26">
        <f t="shared" si="382"/>
        <v>100</v>
      </c>
    </row>
    <row r="906" spans="1:9" x14ac:dyDescent="0.2">
      <c r="A906" s="11" t="s">
        <v>3</v>
      </c>
      <c r="B906" s="34">
        <v>770</v>
      </c>
      <c r="C906" s="6">
        <v>5</v>
      </c>
      <c r="D906" s="6">
        <v>3</v>
      </c>
      <c r="E906" s="35" t="s">
        <v>13</v>
      </c>
      <c r="F906" s="30" t="s">
        <v>1</v>
      </c>
      <c r="G906" s="25">
        <v>128.28</v>
      </c>
      <c r="H906" s="25">
        <v>128.28</v>
      </c>
      <c r="I906" s="26">
        <f t="shared" si="382"/>
        <v>100</v>
      </c>
    </row>
    <row r="907" spans="1:9" ht="25.5" x14ac:dyDescent="0.2">
      <c r="A907" s="11" t="s">
        <v>12</v>
      </c>
      <c r="B907" s="34">
        <v>770</v>
      </c>
      <c r="C907" s="6">
        <v>5</v>
      </c>
      <c r="D907" s="6">
        <v>3</v>
      </c>
      <c r="E907" s="35" t="s">
        <v>11</v>
      </c>
      <c r="F907" s="30">
        <v>0</v>
      </c>
      <c r="G907" s="25">
        <f t="shared" ref="G907:H908" si="395">G908</f>
        <v>7438.07</v>
      </c>
      <c r="H907" s="25">
        <f t="shared" si="395"/>
        <v>6793.15</v>
      </c>
      <c r="I907" s="26">
        <f t="shared" si="382"/>
        <v>91.329471220356893</v>
      </c>
    </row>
    <row r="908" spans="1:9" x14ac:dyDescent="0.2">
      <c r="A908" s="11" t="s">
        <v>10</v>
      </c>
      <c r="B908" s="34">
        <v>770</v>
      </c>
      <c r="C908" s="6">
        <v>5</v>
      </c>
      <c r="D908" s="6">
        <v>3</v>
      </c>
      <c r="E908" s="35" t="s">
        <v>9</v>
      </c>
      <c r="F908" s="30">
        <v>0</v>
      </c>
      <c r="G908" s="25">
        <f t="shared" si="395"/>
        <v>7438.07</v>
      </c>
      <c r="H908" s="25">
        <f t="shared" si="395"/>
        <v>6793.15</v>
      </c>
      <c r="I908" s="26">
        <f t="shared" si="382"/>
        <v>91.329471220356893</v>
      </c>
    </row>
    <row r="909" spans="1:9" x14ac:dyDescent="0.2">
      <c r="A909" s="11" t="s">
        <v>3</v>
      </c>
      <c r="B909" s="34">
        <v>770</v>
      </c>
      <c r="C909" s="6">
        <v>5</v>
      </c>
      <c r="D909" s="6">
        <v>3</v>
      </c>
      <c r="E909" s="35" t="s">
        <v>9</v>
      </c>
      <c r="F909" s="30" t="s">
        <v>1</v>
      </c>
      <c r="G909" s="25">
        <v>7438.07</v>
      </c>
      <c r="H909" s="25">
        <v>6793.15</v>
      </c>
      <c r="I909" s="26">
        <f t="shared" si="382"/>
        <v>91.329471220356893</v>
      </c>
    </row>
    <row r="910" spans="1:9" ht="25.5" x14ac:dyDescent="0.2">
      <c r="A910" s="11" t="s">
        <v>586</v>
      </c>
      <c r="B910" s="34">
        <v>770</v>
      </c>
      <c r="C910" s="6">
        <v>5</v>
      </c>
      <c r="D910" s="6">
        <v>3</v>
      </c>
      <c r="E910" s="35" t="s">
        <v>584</v>
      </c>
      <c r="F910" s="30"/>
      <c r="G910" s="25">
        <f t="shared" ref="G910:H910" si="396">G913+G911</f>
        <v>42495.43</v>
      </c>
      <c r="H910" s="25">
        <f t="shared" si="396"/>
        <v>42402.73</v>
      </c>
      <c r="I910" s="26">
        <f t="shared" si="382"/>
        <v>99.781858896356624</v>
      </c>
    </row>
    <row r="911" spans="1:9" ht="25.5" x14ac:dyDescent="0.2">
      <c r="A911" s="11" t="s">
        <v>596</v>
      </c>
      <c r="B911" s="34">
        <v>770</v>
      </c>
      <c r="C911" s="6">
        <v>5</v>
      </c>
      <c r="D911" s="6">
        <v>3</v>
      </c>
      <c r="E911" s="35" t="s">
        <v>595</v>
      </c>
      <c r="F911" s="30"/>
      <c r="G911" s="25">
        <f t="shared" ref="G911:H911" si="397">G912</f>
        <v>252.7</v>
      </c>
      <c r="H911" s="25">
        <f t="shared" si="397"/>
        <v>160</v>
      </c>
      <c r="I911" s="26">
        <f t="shared" si="382"/>
        <v>63.316185199841712</v>
      </c>
    </row>
    <row r="912" spans="1:9" x14ac:dyDescent="0.2">
      <c r="A912" s="11" t="s">
        <v>3</v>
      </c>
      <c r="B912" s="34">
        <v>770</v>
      </c>
      <c r="C912" s="6">
        <v>5</v>
      </c>
      <c r="D912" s="6">
        <v>3</v>
      </c>
      <c r="E912" s="35" t="s">
        <v>595</v>
      </c>
      <c r="F912" s="30">
        <v>200</v>
      </c>
      <c r="G912" s="25">
        <v>252.7</v>
      </c>
      <c r="H912" s="25">
        <v>160</v>
      </c>
      <c r="I912" s="26">
        <f t="shared" si="382"/>
        <v>63.316185199841712</v>
      </c>
    </row>
    <row r="913" spans="1:9" ht="25.5" x14ac:dyDescent="0.2">
      <c r="A913" s="11" t="s">
        <v>587</v>
      </c>
      <c r="B913" s="34">
        <v>770</v>
      </c>
      <c r="C913" s="6">
        <v>5</v>
      </c>
      <c r="D913" s="6">
        <v>3</v>
      </c>
      <c r="E913" s="35" t="s">
        <v>585</v>
      </c>
      <c r="F913" s="30"/>
      <c r="G913" s="25">
        <f t="shared" ref="G913:H913" si="398">G914</f>
        <v>42242.73</v>
      </c>
      <c r="H913" s="25">
        <f t="shared" si="398"/>
        <v>42242.73</v>
      </c>
      <c r="I913" s="26">
        <f t="shared" si="382"/>
        <v>100</v>
      </c>
    </row>
    <row r="914" spans="1:9" x14ac:dyDescent="0.2">
      <c r="A914" s="11" t="s">
        <v>3</v>
      </c>
      <c r="B914" s="34">
        <v>770</v>
      </c>
      <c r="C914" s="6">
        <v>5</v>
      </c>
      <c r="D914" s="6">
        <v>3</v>
      </c>
      <c r="E914" s="35" t="s">
        <v>585</v>
      </c>
      <c r="F914" s="30">
        <v>200</v>
      </c>
      <c r="G914" s="25">
        <v>42242.73</v>
      </c>
      <c r="H914" s="25">
        <v>42242.73</v>
      </c>
      <c r="I914" s="26">
        <f t="shared" si="382"/>
        <v>100</v>
      </c>
    </row>
    <row r="915" spans="1:9" ht="25.5" x14ac:dyDescent="0.2">
      <c r="A915" s="11" t="s">
        <v>624</v>
      </c>
      <c r="B915" s="34">
        <v>770</v>
      </c>
      <c r="C915" s="6">
        <v>5</v>
      </c>
      <c r="D915" s="6">
        <v>3</v>
      </c>
      <c r="E915" s="35" t="s">
        <v>620</v>
      </c>
      <c r="F915" s="30">
        <v>0</v>
      </c>
      <c r="G915" s="25">
        <f t="shared" ref="G915:H918" si="399">G916</f>
        <v>345</v>
      </c>
      <c r="H915" s="25">
        <f t="shared" si="399"/>
        <v>340</v>
      </c>
      <c r="I915" s="26">
        <f t="shared" si="382"/>
        <v>98.550724637681171</v>
      </c>
    </row>
    <row r="916" spans="1:9" ht="25.5" x14ac:dyDescent="0.2">
      <c r="A916" s="11" t="s">
        <v>625</v>
      </c>
      <c r="B916" s="34">
        <v>770</v>
      </c>
      <c r="C916" s="6">
        <v>5</v>
      </c>
      <c r="D916" s="6">
        <v>3</v>
      </c>
      <c r="E916" s="35" t="s">
        <v>621</v>
      </c>
      <c r="F916" s="30">
        <v>0</v>
      </c>
      <c r="G916" s="25">
        <f t="shared" si="399"/>
        <v>345</v>
      </c>
      <c r="H916" s="25">
        <f t="shared" si="399"/>
        <v>340</v>
      </c>
      <c r="I916" s="26">
        <f t="shared" si="382"/>
        <v>98.550724637681171</v>
      </c>
    </row>
    <row r="917" spans="1:9" ht="25.5" x14ac:dyDescent="0.2">
      <c r="A917" s="11" t="s">
        <v>626</v>
      </c>
      <c r="B917" s="34">
        <v>770</v>
      </c>
      <c r="C917" s="6">
        <v>5</v>
      </c>
      <c r="D917" s="6">
        <v>3</v>
      </c>
      <c r="E917" s="35" t="s">
        <v>622</v>
      </c>
      <c r="F917" s="30"/>
      <c r="G917" s="25">
        <f t="shared" si="399"/>
        <v>345</v>
      </c>
      <c r="H917" s="25">
        <f t="shared" si="399"/>
        <v>340</v>
      </c>
      <c r="I917" s="26">
        <f t="shared" si="382"/>
        <v>98.550724637681171</v>
      </c>
    </row>
    <row r="918" spans="1:9" ht="25.5" x14ac:dyDescent="0.2">
      <c r="A918" s="11" t="s">
        <v>627</v>
      </c>
      <c r="B918" s="34">
        <v>770</v>
      </c>
      <c r="C918" s="6">
        <v>5</v>
      </c>
      <c r="D918" s="6">
        <v>3</v>
      </c>
      <c r="E918" s="35" t="s">
        <v>623</v>
      </c>
      <c r="F918" s="30"/>
      <c r="G918" s="25">
        <f t="shared" si="399"/>
        <v>345</v>
      </c>
      <c r="H918" s="25">
        <f t="shared" si="399"/>
        <v>340</v>
      </c>
      <c r="I918" s="26">
        <f t="shared" si="382"/>
        <v>98.550724637681171</v>
      </c>
    </row>
    <row r="919" spans="1:9" x14ac:dyDescent="0.2">
      <c r="A919" s="11" t="s">
        <v>3</v>
      </c>
      <c r="B919" s="34">
        <v>770</v>
      </c>
      <c r="C919" s="6">
        <v>5</v>
      </c>
      <c r="D919" s="6">
        <v>3</v>
      </c>
      <c r="E919" s="35" t="s">
        <v>623</v>
      </c>
      <c r="F919" s="30">
        <v>200</v>
      </c>
      <c r="G919" s="25">
        <v>345</v>
      </c>
      <c r="H919" s="25">
        <v>340</v>
      </c>
      <c r="I919" s="26">
        <f t="shared" si="382"/>
        <v>98.550724637681171</v>
      </c>
    </row>
    <row r="920" spans="1:9" ht="25.5" x14ac:dyDescent="0.2">
      <c r="A920" s="11" t="s">
        <v>91</v>
      </c>
      <c r="B920" s="34">
        <v>771</v>
      </c>
      <c r="C920" s="6">
        <v>0</v>
      </c>
      <c r="D920" s="6">
        <v>0</v>
      </c>
      <c r="E920" s="35" t="s">
        <v>0</v>
      </c>
      <c r="F920" s="30">
        <v>0</v>
      </c>
      <c r="G920" s="25">
        <f>G921+G938+G946+G956</f>
        <v>6246.9400000000005</v>
      </c>
      <c r="H920" s="25">
        <f>H921+H938+H946+H956</f>
        <v>6115.08</v>
      </c>
      <c r="I920" s="26">
        <f t="shared" si="382"/>
        <v>97.889206555529569</v>
      </c>
    </row>
    <row r="921" spans="1:9" x14ac:dyDescent="0.2">
      <c r="A921" s="11" t="s">
        <v>538</v>
      </c>
      <c r="B921" s="34">
        <v>771</v>
      </c>
      <c r="C921" s="6">
        <v>1</v>
      </c>
      <c r="D921" s="6">
        <v>0</v>
      </c>
      <c r="E921" s="35" t="s">
        <v>0</v>
      </c>
      <c r="F921" s="30">
        <v>0</v>
      </c>
      <c r="G921" s="25">
        <f t="shared" ref="G921:H921" si="400">G922</f>
        <v>3011.2300000000005</v>
      </c>
      <c r="H921" s="25">
        <f t="shared" si="400"/>
        <v>2903.6800000000003</v>
      </c>
      <c r="I921" s="26">
        <f t="shared" si="382"/>
        <v>96.428369802373112</v>
      </c>
    </row>
    <row r="922" spans="1:9" ht="25.5" x14ac:dyDescent="0.2">
      <c r="A922" s="11" t="s">
        <v>70</v>
      </c>
      <c r="B922" s="34">
        <v>771</v>
      </c>
      <c r="C922" s="6">
        <v>1</v>
      </c>
      <c r="D922" s="6">
        <v>4</v>
      </c>
      <c r="E922" s="35" t="s">
        <v>0</v>
      </c>
      <c r="F922" s="30">
        <v>0</v>
      </c>
      <c r="G922" s="25">
        <f>G923+G934</f>
        <v>3011.2300000000005</v>
      </c>
      <c r="H922" s="25">
        <f>H923+H934</f>
        <v>2903.6800000000003</v>
      </c>
      <c r="I922" s="26">
        <f t="shared" si="382"/>
        <v>96.428369802373112</v>
      </c>
    </row>
    <row r="923" spans="1:9" ht="25.5" x14ac:dyDescent="0.2">
      <c r="A923" s="11" t="s">
        <v>30</v>
      </c>
      <c r="B923" s="34">
        <v>771</v>
      </c>
      <c r="C923" s="6">
        <v>1</v>
      </c>
      <c r="D923" s="6">
        <v>4</v>
      </c>
      <c r="E923" s="35" t="s">
        <v>29</v>
      </c>
      <c r="F923" s="30">
        <v>0</v>
      </c>
      <c r="G923" s="25">
        <f t="shared" ref="G923:H924" si="401">G924</f>
        <v>2969.8500000000004</v>
      </c>
      <c r="H923" s="25">
        <f t="shared" si="401"/>
        <v>2862.3</v>
      </c>
      <c r="I923" s="26">
        <f t="shared" si="382"/>
        <v>96.378604980049488</v>
      </c>
    </row>
    <row r="924" spans="1:9" ht="38.25" x14ac:dyDescent="0.2">
      <c r="A924" s="11" t="s">
        <v>69</v>
      </c>
      <c r="B924" s="34">
        <v>771</v>
      </c>
      <c r="C924" s="6">
        <v>1</v>
      </c>
      <c r="D924" s="6">
        <v>4</v>
      </c>
      <c r="E924" s="35" t="s">
        <v>68</v>
      </c>
      <c r="F924" s="30">
        <v>0</v>
      </c>
      <c r="G924" s="25">
        <f t="shared" si="401"/>
        <v>2969.8500000000004</v>
      </c>
      <c r="H924" s="25">
        <f t="shared" si="401"/>
        <v>2862.3</v>
      </c>
      <c r="I924" s="26">
        <f t="shared" si="382"/>
        <v>96.378604980049488</v>
      </c>
    </row>
    <row r="925" spans="1:9" x14ac:dyDescent="0.2">
      <c r="A925" s="11" t="s">
        <v>67</v>
      </c>
      <c r="B925" s="34">
        <v>771</v>
      </c>
      <c r="C925" s="6">
        <v>1</v>
      </c>
      <c r="D925" s="6">
        <v>4</v>
      </c>
      <c r="E925" s="35" t="s">
        <v>66</v>
      </c>
      <c r="F925" s="30">
        <v>0</v>
      </c>
      <c r="G925" s="25">
        <f t="shared" ref="G925:H925" si="402">G926+G930+G932</f>
        <v>2969.8500000000004</v>
      </c>
      <c r="H925" s="25">
        <f t="shared" si="402"/>
        <v>2862.3</v>
      </c>
      <c r="I925" s="26">
        <f t="shared" si="382"/>
        <v>96.378604980049488</v>
      </c>
    </row>
    <row r="926" spans="1:9" x14ac:dyDescent="0.2">
      <c r="A926" s="11" t="s">
        <v>65</v>
      </c>
      <c r="B926" s="34">
        <v>771</v>
      </c>
      <c r="C926" s="6">
        <v>1</v>
      </c>
      <c r="D926" s="6">
        <v>4</v>
      </c>
      <c r="E926" s="35" t="s">
        <v>63</v>
      </c>
      <c r="F926" s="30">
        <v>0</v>
      </c>
      <c r="G926" s="25">
        <f t="shared" ref="G926:H926" si="403">G927+G928+G929</f>
        <v>464.51</v>
      </c>
      <c r="H926" s="25">
        <f t="shared" si="403"/>
        <v>365.52000000000004</v>
      </c>
      <c r="I926" s="26">
        <f t="shared" si="382"/>
        <v>78.68937159587523</v>
      </c>
    </row>
    <row r="927" spans="1:9" ht="38.25" x14ac:dyDescent="0.2">
      <c r="A927" s="11" t="s">
        <v>55</v>
      </c>
      <c r="B927" s="34">
        <v>771</v>
      </c>
      <c r="C927" s="6">
        <v>1</v>
      </c>
      <c r="D927" s="6">
        <v>4</v>
      </c>
      <c r="E927" s="35" t="s">
        <v>63</v>
      </c>
      <c r="F927" s="30" t="s">
        <v>54</v>
      </c>
      <c r="G927" s="25">
        <v>77.56</v>
      </c>
      <c r="H927" s="25">
        <v>77.56</v>
      </c>
      <c r="I927" s="26">
        <f t="shared" si="382"/>
        <v>100</v>
      </c>
    </row>
    <row r="928" spans="1:9" x14ac:dyDescent="0.2">
      <c r="A928" s="11" t="s">
        <v>3</v>
      </c>
      <c r="B928" s="34">
        <v>771</v>
      </c>
      <c r="C928" s="6">
        <v>1</v>
      </c>
      <c r="D928" s="6">
        <v>4</v>
      </c>
      <c r="E928" s="35" t="s">
        <v>63</v>
      </c>
      <c r="F928" s="30" t="s">
        <v>1</v>
      </c>
      <c r="G928" s="25">
        <v>307.79000000000002</v>
      </c>
      <c r="H928" s="25">
        <v>286.74</v>
      </c>
      <c r="I928" s="26">
        <f t="shared" si="382"/>
        <v>93.160921407453131</v>
      </c>
    </row>
    <row r="929" spans="1:9" x14ac:dyDescent="0.2">
      <c r="A929" s="11" t="s">
        <v>64</v>
      </c>
      <c r="B929" s="34">
        <v>771</v>
      </c>
      <c r="C929" s="6">
        <v>1</v>
      </c>
      <c r="D929" s="6">
        <v>4</v>
      </c>
      <c r="E929" s="35" t="s">
        <v>63</v>
      </c>
      <c r="F929" s="30" t="s">
        <v>62</v>
      </c>
      <c r="G929" s="25">
        <v>79.16</v>
      </c>
      <c r="H929" s="25">
        <v>1.22</v>
      </c>
      <c r="I929" s="26">
        <f t="shared" si="382"/>
        <v>1.5411824153612936</v>
      </c>
    </row>
    <row r="930" spans="1:9" x14ac:dyDescent="0.2">
      <c r="A930" s="11" t="s">
        <v>61</v>
      </c>
      <c r="B930" s="34">
        <v>771</v>
      </c>
      <c r="C930" s="6">
        <v>1</v>
      </c>
      <c r="D930" s="6">
        <v>4</v>
      </c>
      <c r="E930" s="35" t="s">
        <v>60</v>
      </c>
      <c r="F930" s="30">
        <v>0</v>
      </c>
      <c r="G930" s="25">
        <f t="shared" ref="G930:H930" si="404">G931</f>
        <v>2485.34</v>
      </c>
      <c r="H930" s="25">
        <f t="shared" si="404"/>
        <v>2478.2800000000002</v>
      </c>
      <c r="I930" s="26">
        <f t="shared" si="382"/>
        <v>99.715934238373833</v>
      </c>
    </row>
    <row r="931" spans="1:9" ht="38.25" x14ac:dyDescent="0.2">
      <c r="A931" s="11" t="s">
        <v>55</v>
      </c>
      <c r="B931" s="34">
        <v>771</v>
      </c>
      <c r="C931" s="6">
        <v>1</v>
      </c>
      <c r="D931" s="6">
        <v>4</v>
      </c>
      <c r="E931" s="35" t="s">
        <v>60</v>
      </c>
      <c r="F931" s="30" t="s">
        <v>54</v>
      </c>
      <c r="G931" s="25">
        <v>2485.34</v>
      </c>
      <c r="H931" s="25">
        <v>2478.2800000000002</v>
      </c>
      <c r="I931" s="26">
        <f t="shared" si="382"/>
        <v>99.715934238373833</v>
      </c>
    </row>
    <row r="932" spans="1:9" x14ac:dyDescent="0.2">
      <c r="A932" s="11" t="s">
        <v>59</v>
      </c>
      <c r="B932" s="34">
        <v>771</v>
      </c>
      <c r="C932" s="6">
        <v>1</v>
      </c>
      <c r="D932" s="6">
        <v>4</v>
      </c>
      <c r="E932" s="35" t="s">
        <v>58</v>
      </c>
      <c r="F932" s="30">
        <v>0</v>
      </c>
      <c r="G932" s="25">
        <f t="shared" ref="G932:H932" si="405">G933</f>
        <v>20</v>
      </c>
      <c r="H932" s="25">
        <f t="shared" si="405"/>
        <v>18.5</v>
      </c>
      <c r="I932" s="26">
        <f t="shared" si="382"/>
        <v>92.5</v>
      </c>
    </row>
    <row r="933" spans="1:9" x14ac:dyDescent="0.2">
      <c r="A933" s="11" t="s">
        <v>3</v>
      </c>
      <c r="B933" s="34">
        <v>771</v>
      </c>
      <c r="C933" s="6">
        <v>1</v>
      </c>
      <c r="D933" s="6">
        <v>4</v>
      </c>
      <c r="E933" s="35" t="s">
        <v>58</v>
      </c>
      <c r="F933" s="30" t="s">
        <v>1</v>
      </c>
      <c r="G933" s="25">
        <v>20</v>
      </c>
      <c r="H933" s="25">
        <v>18.5</v>
      </c>
      <c r="I933" s="26">
        <f t="shared" si="382"/>
        <v>92.5</v>
      </c>
    </row>
    <row r="934" spans="1:9" ht="25.5" x14ac:dyDescent="0.2">
      <c r="A934" s="11" t="s">
        <v>8</v>
      </c>
      <c r="B934" s="34">
        <v>771</v>
      </c>
      <c r="C934" s="6">
        <v>1</v>
      </c>
      <c r="D934" s="6">
        <v>4</v>
      </c>
      <c r="E934" s="35" t="s">
        <v>7</v>
      </c>
      <c r="F934" s="30"/>
      <c r="G934" s="25">
        <f t="shared" ref="G934:H936" si="406">G935</f>
        <v>41.38</v>
      </c>
      <c r="H934" s="25">
        <f t="shared" si="406"/>
        <v>41.38</v>
      </c>
      <c r="I934" s="26">
        <f t="shared" si="382"/>
        <v>100</v>
      </c>
    </row>
    <row r="935" spans="1:9" x14ac:dyDescent="0.2">
      <c r="A935" s="11" t="s">
        <v>57</v>
      </c>
      <c r="B935" s="34">
        <v>771</v>
      </c>
      <c r="C935" s="6">
        <v>1</v>
      </c>
      <c r="D935" s="6">
        <v>4</v>
      </c>
      <c r="E935" s="35" t="s">
        <v>56</v>
      </c>
      <c r="F935" s="30"/>
      <c r="G935" s="25">
        <f t="shared" si="406"/>
        <v>41.38</v>
      </c>
      <c r="H935" s="25">
        <f t="shared" si="406"/>
        <v>41.38</v>
      </c>
      <c r="I935" s="26">
        <f t="shared" si="382"/>
        <v>100</v>
      </c>
    </row>
    <row r="936" spans="1:9" ht="63.75" x14ac:dyDescent="0.2">
      <c r="A936" s="11" t="s">
        <v>642</v>
      </c>
      <c r="B936" s="34">
        <v>771</v>
      </c>
      <c r="C936" s="6">
        <v>1</v>
      </c>
      <c r="D936" s="6">
        <v>4</v>
      </c>
      <c r="E936" s="35" t="s">
        <v>641</v>
      </c>
      <c r="F936" s="30"/>
      <c r="G936" s="25">
        <f t="shared" si="406"/>
        <v>41.38</v>
      </c>
      <c r="H936" s="25">
        <f t="shared" si="406"/>
        <v>41.38</v>
      </c>
      <c r="I936" s="26">
        <f t="shared" si="382"/>
        <v>100</v>
      </c>
    </row>
    <row r="937" spans="1:9" ht="38.25" x14ac:dyDescent="0.2">
      <c r="A937" s="11" t="s">
        <v>55</v>
      </c>
      <c r="B937" s="34">
        <v>771</v>
      </c>
      <c r="C937" s="6">
        <v>1</v>
      </c>
      <c r="D937" s="6">
        <v>4</v>
      </c>
      <c r="E937" s="35" t="s">
        <v>641</v>
      </c>
      <c r="F937" s="30">
        <v>100</v>
      </c>
      <c r="G937" s="25">
        <v>41.38</v>
      </c>
      <c r="H937" s="25">
        <v>41.38</v>
      </c>
      <c r="I937" s="26">
        <f t="shared" si="382"/>
        <v>100</v>
      </c>
    </row>
    <row r="938" spans="1:9" x14ac:dyDescent="0.2">
      <c r="A938" s="11" t="s">
        <v>539</v>
      </c>
      <c r="B938" s="34">
        <v>771</v>
      </c>
      <c r="C938" s="6">
        <v>2</v>
      </c>
      <c r="D938" s="6"/>
      <c r="E938" s="35"/>
      <c r="F938" s="30"/>
      <c r="G938" s="25">
        <f t="shared" ref="G938:H942" si="407">G939</f>
        <v>130.44999999999999</v>
      </c>
      <c r="H938" s="25">
        <f t="shared" si="407"/>
        <v>119.13000000000001</v>
      </c>
      <c r="I938" s="26">
        <f t="shared" si="382"/>
        <v>91.322345726331946</v>
      </c>
    </row>
    <row r="939" spans="1:9" x14ac:dyDescent="0.2">
      <c r="A939" s="11" t="s">
        <v>512</v>
      </c>
      <c r="B939" s="34">
        <v>771</v>
      </c>
      <c r="C939" s="6">
        <v>2</v>
      </c>
      <c r="D939" s="6">
        <v>3</v>
      </c>
      <c r="E939" s="35"/>
      <c r="F939" s="30"/>
      <c r="G939" s="25">
        <f t="shared" si="407"/>
        <v>130.44999999999999</v>
      </c>
      <c r="H939" s="25">
        <f t="shared" si="407"/>
        <v>119.13000000000001</v>
      </c>
      <c r="I939" s="26">
        <f t="shared" si="382"/>
        <v>91.322345726331946</v>
      </c>
    </row>
    <row r="940" spans="1:9" ht="25.5" x14ac:dyDescent="0.2">
      <c r="A940" s="11" t="s">
        <v>30</v>
      </c>
      <c r="B940" s="34">
        <v>771</v>
      </c>
      <c r="C940" s="6">
        <v>2</v>
      </c>
      <c r="D940" s="6">
        <v>3</v>
      </c>
      <c r="E940" s="35" t="s">
        <v>29</v>
      </c>
      <c r="F940" s="30">
        <v>0</v>
      </c>
      <c r="G940" s="25">
        <f t="shared" si="407"/>
        <v>130.44999999999999</v>
      </c>
      <c r="H940" s="25">
        <f t="shared" si="407"/>
        <v>119.13000000000001</v>
      </c>
      <c r="I940" s="26">
        <f t="shared" si="382"/>
        <v>91.322345726331946</v>
      </c>
    </row>
    <row r="941" spans="1:9" ht="38.25" x14ac:dyDescent="0.2">
      <c r="A941" s="11" t="s">
        <v>69</v>
      </c>
      <c r="B941" s="34">
        <v>771</v>
      </c>
      <c r="C941" s="6">
        <v>2</v>
      </c>
      <c r="D941" s="6">
        <v>3</v>
      </c>
      <c r="E941" s="35" t="s">
        <v>68</v>
      </c>
      <c r="F941" s="30">
        <v>0</v>
      </c>
      <c r="G941" s="25">
        <f t="shared" si="407"/>
        <v>130.44999999999999</v>
      </c>
      <c r="H941" s="25">
        <f t="shared" si="407"/>
        <v>119.13000000000001</v>
      </c>
      <c r="I941" s="26">
        <f t="shared" si="382"/>
        <v>91.322345726331946</v>
      </c>
    </row>
    <row r="942" spans="1:9" x14ac:dyDescent="0.2">
      <c r="A942" s="11" t="s">
        <v>67</v>
      </c>
      <c r="B942" s="34">
        <v>771</v>
      </c>
      <c r="C942" s="6">
        <v>2</v>
      </c>
      <c r="D942" s="6">
        <v>3</v>
      </c>
      <c r="E942" s="35" t="s">
        <v>66</v>
      </c>
      <c r="F942" s="30">
        <v>0</v>
      </c>
      <c r="G942" s="25">
        <f t="shared" si="407"/>
        <v>130.44999999999999</v>
      </c>
      <c r="H942" s="25">
        <f t="shared" si="407"/>
        <v>119.13000000000001</v>
      </c>
      <c r="I942" s="26">
        <f t="shared" ref="I942:I1000" si="408">H942/G942*100</f>
        <v>91.322345726331946</v>
      </c>
    </row>
    <row r="943" spans="1:9" ht="25.5" x14ac:dyDescent="0.2">
      <c r="A943" s="11" t="s">
        <v>510</v>
      </c>
      <c r="B943" s="34">
        <v>771</v>
      </c>
      <c r="C943" s="6">
        <v>2</v>
      </c>
      <c r="D943" s="6">
        <v>3</v>
      </c>
      <c r="E943" s="35" t="s">
        <v>511</v>
      </c>
      <c r="F943" s="30">
        <v>0</v>
      </c>
      <c r="G943" s="25">
        <f t="shared" ref="G943:H943" si="409">G944+G945</f>
        <v>130.44999999999999</v>
      </c>
      <c r="H943" s="25">
        <f t="shared" si="409"/>
        <v>119.13000000000001</v>
      </c>
      <c r="I943" s="26">
        <f t="shared" si="408"/>
        <v>91.322345726331946</v>
      </c>
    </row>
    <row r="944" spans="1:9" ht="38.25" x14ac:dyDescent="0.2">
      <c r="A944" s="11" t="s">
        <v>55</v>
      </c>
      <c r="B944" s="34">
        <v>771</v>
      </c>
      <c r="C944" s="6">
        <v>2</v>
      </c>
      <c r="D944" s="6">
        <v>3</v>
      </c>
      <c r="E944" s="35" t="s">
        <v>511</v>
      </c>
      <c r="F944" s="30" t="s">
        <v>54</v>
      </c>
      <c r="G944" s="25">
        <v>125.86</v>
      </c>
      <c r="H944" s="25">
        <v>114.54</v>
      </c>
      <c r="I944" s="26">
        <f t="shared" si="408"/>
        <v>91.005879548704911</v>
      </c>
    </row>
    <row r="945" spans="1:9" x14ac:dyDescent="0.2">
      <c r="A945" s="11" t="s">
        <v>3</v>
      </c>
      <c r="B945" s="34">
        <v>771</v>
      </c>
      <c r="C945" s="6">
        <v>2</v>
      </c>
      <c r="D945" s="6">
        <v>3</v>
      </c>
      <c r="E945" s="35" t="s">
        <v>511</v>
      </c>
      <c r="F945" s="30" t="s">
        <v>1</v>
      </c>
      <c r="G945" s="25">
        <v>4.59</v>
      </c>
      <c r="H945" s="25">
        <v>4.59</v>
      </c>
      <c r="I945" s="26">
        <f t="shared" si="408"/>
        <v>100</v>
      </c>
    </row>
    <row r="946" spans="1:9" x14ac:dyDescent="0.2">
      <c r="A946" s="11" t="s">
        <v>541</v>
      </c>
      <c r="B946" s="34">
        <v>771</v>
      </c>
      <c r="C946" s="6">
        <v>4</v>
      </c>
      <c r="D946" s="6">
        <v>0</v>
      </c>
      <c r="E946" s="35" t="s">
        <v>0</v>
      </c>
      <c r="F946" s="30">
        <v>0</v>
      </c>
      <c r="G946" s="25">
        <f t="shared" ref="G946:H948" si="410">G947</f>
        <v>1350</v>
      </c>
      <c r="H946" s="25">
        <f t="shared" si="410"/>
        <v>1349.86</v>
      </c>
      <c r="I946" s="26">
        <f t="shared" si="408"/>
        <v>99.989629629629619</v>
      </c>
    </row>
    <row r="947" spans="1:9" x14ac:dyDescent="0.2">
      <c r="A947" s="11" t="s">
        <v>40</v>
      </c>
      <c r="B947" s="34">
        <v>771</v>
      </c>
      <c r="C947" s="6">
        <v>4</v>
      </c>
      <c r="D947" s="6">
        <v>9</v>
      </c>
      <c r="E947" s="35" t="s">
        <v>0</v>
      </c>
      <c r="F947" s="30">
        <v>0</v>
      </c>
      <c r="G947" s="25">
        <f t="shared" si="410"/>
        <v>1350</v>
      </c>
      <c r="H947" s="25">
        <f t="shared" si="410"/>
        <v>1349.86</v>
      </c>
      <c r="I947" s="26">
        <f t="shared" si="408"/>
        <v>99.989629629629619</v>
      </c>
    </row>
    <row r="948" spans="1:9" ht="25.5" x14ac:dyDescent="0.2">
      <c r="A948" s="11" t="s">
        <v>39</v>
      </c>
      <c r="B948" s="34">
        <v>771</v>
      </c>
      <c r="C948" s="6">
        <v>4</v>
      </c>
      <c r="D948" s="6">
        <v>9</v>
      </c>
      <c r="E948" s="35" t="s">
        <v>38</v>
      </c>
      <c r="F948" s="30">
        <v>0</v>
      </c>
      <c r="G948" s="25">
        <f t="shared" si="410"/>
        <v>1350</v>
      </c>
      <c r="H948" s="25">
        <f t="shared" si="410"/>
        <v>1349.86</v>
      </c>
      <c r="I948" s="26">
        <f t="shared" si="408"/>
        <v>99.989629629629619</v>
      </c>
    </row>
    <row r="949" spans="1:9" ht="25.5" x14ac:dyDescent="0.2">
      <c r="A949" s="11" t="s">
        <v>37</v>
      </c>
      <c r="B949" s="34">
        <v>771</v>
      </c>
      <c r="C949" s="6">
        <v>4</v>
      </c>
      <c r="D949" s="6">
        <v>9</v>
      </c>
      <c r="E949" s="35" t="s">
        <v>36</v>
      </c>
      <c r="F949" s="30">
        <v>0</v>
      </c>
      <c r="G949" s="25">
        <f>G950+G953</f>
        <v>1350</v>
      </c>
      <c r="H949" s="25">
        <f>H950+H953</f>
        <v>1349.86</v>
      </c>
      <c r="I949" s="26">
        <f t="shared" si="408"/>
        <v>99.989629629629619</v>
      </c>
    </row>
    <row r="950" spans="1:9" ht="25.5" x14ac:dyDescent="0.2">
      <c r="A950" s="11" t="s">
        <v>35</v>
      </c>
      <c r="B950" s="34">
        <v>771</v>
      </c>
      <c r="C950" s="6">
        <v>4</v>
      </c>
      <c r="D950" s="6">
        <v>9</v>
      </c>
      <c r="E950" s="35" t="s">
        <v>34</v>
      </c>
      <c r="F950" s="30">
        <v>0</v>
      </c>
      <c r="G950" s="25">
        <f t="shared" ref="G950:H951" si="411">G951</f>
        <v>1200</v>
      </c>
      <c r="H950" s="25">
        <f t="shared" si="411"/>
        <v>1199.8599999999999</v>
      </c>
      <c r="I950" s="26">
        <f t="shared" si="408"/>
        <v>99.98833333333333</v>
      </c>
    </row>
    <row r="951" spans="1:9" ht="25.5" x14ac:dyDescent="0.2">
      <c r="A951" s="11" t="s">
        <v>33</v>
      </c>
      <c r="B951" s="34">
        <v>771</v>
      </c>
      <c r="C951" s="6">
        <v>4</v>
      </c>
      <c r="D951" s="6">
        <v>9</v>
      </c>
      <c r="E951" s="35" t="s">
        <v>32</v>
      </c>
      <c r="F951" s="30">
        <v>0</v>
      </c>
      <c r="G951" s="25">
        <f t="shared" si="411"/>
        <v>1200</v>
      </c>
      <c r="H951" s="25">
        <f t="shared" si="411"/>
        <v>1199.8599999999999</v>
      </c>
      <c r="I951" s="26">
        <f t="shared" si="408"/>
        <v>99.98833333333333</v>
      </c>
    </row>
    <row r="952" spans="1:9" x14ac:dyDescent="0.2">
      <c r="A952" s="11" t="s">
        <v>3</v>
      </c>
      <c r="B952" s="34">
        <v>771</v>
      </c>
      <c r="C952" s="6">
        <v>4</v>
      </c>
      <c r="D952" s="6">
        <v>9</v>
      </c>
      <c r="E952" s="35" t="s">
        <v>32</v>
      </c>
      <c r="F952" s="30" t="s">
        <v>1</v>
      </c>
      <c r="G952" s="25">
        <v>1200</v>
      </c>
      <c r="H952" s="25">
        <v>1199.8599999999999</v>
      </c>
      <c r="I952" s="26">
        <f t="shared" si="408"/>
        <v>99.98833333333333</v>
      </c>
    </row>
    <row r="953" spans="1:9" ht="25.5" x14ac:dyDescent="0.2">
      <c r="A953" s="11" t="s">
        <v>565</v>
      </c>
      <c r="B953" s="34">
        <v>771</v>
      </c>
      <c r="C953" s="6">
        <v>4</v>
      </c>
      <c r="D953" s="6">
        <v>9</v>
      </c>
      <c r="E953" s="35" t="s">
        <v>77</v>
      </c>
      <c r="F953" s="30">
        <v>0</v>
      </c>
      <c r="G953" s="25">
        <f t="shared" ref="G953:H954" si="412">G954</f>
        <v>150</v>
      </c>
      <c r="H953" s="25">
        <f t="shared" si="412"/>
        <v>150</v>
      </c>
      <c r="I953" s="26">
        <f t="shared" si="408"/>
        <v>100</v>
      </c>
    </row>
    <row r="954" spans="1:9" ht="25.5" x14ac:dyDescent="0.2">
      <c r="A954" s="11" t="s">
        <v>80</v>
      </c>
      <c r="B954" s="34">
        <v>771</v>
      </c>
      <c r="C954" s="6">
        <v>4</v>
      </c>
      <c r="D954" s="6">
        <v>9</v>
      </c>
      <c r="E954" s="35" t="s">
        <v>79</v>
      </c>
      <c r="F954" s="30">
        <v>0</v>
      </c>
      <c r="G954" s="25">
        <f t="shared" si="412"/>
        <v>150</v>
      </c>
      <c r="H954" s="25">
        <f t="shared" si="412"/>
        <v>150</v>
      </c>
      <c r="I954" s="26">
        <f t="shared" si="408"/>
        <v>100</v>
      </c>
    </row>
    <row r="955" spans="1:9" x14ac:dyDescent="0.2">
      <c r="A955" s="11" t="s">
        <v>3</v>
      </c>
      <c r="B955" s="34">
        <v>771</v>
      </c>
      <c r="C955" s="6">
        <v>4</v>
      </c>
      <c r="D955" s="6">
        <v>9</v>
      </c>
      <c r="E955" s="35" t="s">
        <v>79</v>
      </c>
      <c r="F955" s="30" t="s">
        <v>1</v>
      </c>
      <c r="G955" s="25">
        <v>150</v>
      </c>
      <c r="H955" s="25">
        <v>150</v>
      </c>
      <c r="I955" s="26">
        <f t="shared" si="408"/>
        <v>100</v>
      </c>
    </row>
    <row r="956" spans="1:9" x14ac:dyDescent="0.2">
      <c r="A956" s="11" t="s">
        <v>542</v>
      </c>
      <c r="B956" s="34">
        <v>771</v>
      </c>
      <c r="C956" s="6">
        <v>5</v>
      </c>
      <c r="D956" s="6">
        <v>0</v>
      </c>
      <c r="E956" s="35" t="s">
        <v>0</v>
      </c>
      <c r="F956" s="30">
        <v>0</v>
      </c>
      <c r="G956" s="25">
        <f t="shared" ref="G956:H956" si="413">G963+G957</f>
        <v>1755.26</v>
      </c>
      <c r="H956" s="25">
        <f t="shared" si="413"/>
        <v>1742.4099999999999</v>
      </c>
      <c r="I956" s="26">
        <f t="shared" si="408"/>
        <v>99.267914724884051</v>
      </c>
    </row>
    <row r="957" spans="1:9" x14ac:dyDescent="0.2">
      <c r="A957" s="11" t="s">
        <v>591</v>
      </c>
      <c r="B957" s="34">
        <v>771</v>
      </c>
      <c r="C957" s="6">
        <v>5</v>
      </c>
      <c r="D957" s="6">
        <v>2</v>
      </c>
      <c r="E957" s="35"/>
      <c r="F957" s="30"/>
      <c r="G957" s="25">
        <f t="shared" ref="G957:H961" si="414">G958</f>
        <v>221.95</v>
      </c>
      <c r="H957" s="25">
        <f t="shared" si="414"/>
        <v>219.5</v>
      </c>
      <c r="I957" s="26">
        <f t="shared" si="408"/>
        <v>98.896147781031772</v>
      </c>
    </row>
    <row r="958" spans="1:9" ht="25.5" x14ac:dyDescent="0.2">
      <c r="A958" s="11" t="s">
        <v>30</v>
      </c>
      <c r="B958" s="34">
        <v>771</v>
      </c>
      <c r="C958" s="6">
        <v>5</v>
      </c>
      <c r="D958" s="6">
        <v>2</v>
      </c>
      <c r="E958" s="35" t="s">
        <v>29</v>
      </c>
      <c r="F958" s="30"/>
      <c r="G958" s="25">
        <f t="shared" si="414"/>
        <v>221.95</v>
      </c>
      <c r="H958" s="25">
        <f t="shared" si="414"/>
        <v>219.5</v>
      </c>
      <c r="I958" s="26">
        <f t="shared" si="408"/>
        <v>98.896147781031772</v>
      </c>
    </row>
    <row r="959" spans="1:9" x14ac:dyDescent="0.2">
      <c r="A959" s="11" t="s">
        <v>18</v>
      </c>
      <c r="B959" s="34">
        <v>771</v>
      </c>
      <c r="C959" s="6">
        <v>5</v>
      </c>
      <c r="D959" s="6">
        <v>2</v>
      </c>
      <c r="E959" s="35" t="s">
        <v>17</v>
      </c>
      <c r="F959" s="30"/>
      <c r="G959" s="25">
        <f t="shared" si="414"/>
        <v>221.95</v>
      </c>
      <c r="H959" s="25">
        <f t="shared" si="414"/>
        <v>219.5</v>
      </c>
      <c r="I959" s="26">
        <f t="shared" si="408"/>
        <v>98.896147781031772</v>
      </c>
    </row>
    <row r="960" spans="1:9" ht="25.5" x14ac:dyDescent="0.2">
      <c r="A960" s="11" t="s">
        <v>589</v>
      </c>
      <c r="B960" s="34">
        <v>771</v>
      </c>
      <c r="C960" s="6">
        <v>5</v>
      </c>
      <c r="D960" s="6">
        <v>2</v>
      </c>
      <c r="E960" s="35" t="s">
        <v>92</v>
      </c>
      <c r="F960" s="30"/>
      <c r="G960" s="25">
        <f t="shared" si="414"/>
        <v>221.95</v>
      </c>
      <c r="H960" s="25">
        <f t="shared" si="414"/>
        <v>219.5</v>
      </c>
      <c r="I960" s="26">
        <f t="shared" si="408"/>
        <v>98.896147781031772</v>
      </c>
    </row>
    <row r="961" spans="1:9" x14ac:dyDescent="0.2">
      <c r="A961" s="11" t="s">
        <v>590</v>
      </c>
      <c r="B961" s="34">
        <v>771</v>
      </c>
      <c r="C961" s="6">
        <v>5</v>
      </c>
      <c r="D961" s="6">
        <v>2</v>
      </c>
      <c r="E961" s="35" t="s">
        <v>588</v>
      </c>
      <c r="F961" s="30"/>
      <c r="G961" s="25">
        <f t="shared" si="414"/>
        <v>221.95</v>
      </c>
      <c r="H961" s="25">
        <f t="shared" si="414"/>
        <v>219.5</v>
      </c>
      <c r="I961" s="26">
        <f t="shared" si="408"/>
        <v>98.896147781031772</v>
      </c>
    </row>
    <row r="962" spans="1:9" x14ac:dyDescent="0.2">
      <c r="A962" s="11" t="s">
        <v>3</v>
      </c>
      <c r="B962" s="34">
        <v>771</v>
      </c>
      <c r="C962" s="6">
        <v>5</v>
      </c>
      <c r="D962" s="6">
        <v>2</v>
      </c>
      <c r="E962" s="35" t="s">
        <v>588</v>
      </c>
      <c r="F962" s="30">
        <v>200</v>
      </c>
      <c r="G962" s="25">
        <v>221.95</v>
      </c>
      <c r="H962" s="25">
        <v>219.5</v>
      </c>
      <c r="I962" s="26">
        <f t="shared" si="408"/>
        <v>98.896147781031772</v>
      </c>
    </row>
    <row r="963" spans="1:9" x14ac:dyDescent="0.2">
      <c r="A963" s="11" t="s">
        <v>31</v>
      </c>
      <c r="B963" s="34">
        <v>771</v>
      </c>
      <c r="C963" s="6">
        <v>5</v>
      </c>
      <c r="D963" s="6">
        <v>3</v>
      </c>
      <c r="E963" s="35" t="s">
        <v>0</v>
      </c>
      <c r="F963" s="30">
        <v>0</v>
      </c>
      <c r="G963" s="25">
        <f t="shared" ref="G963:H963" si="415">G964</f>
        <v>1533.31</v>
      </c>
      <c r="H963" s="25">
        <f t="shared" si="415"/>
        <v>1522.9099999999999</v>
      </c>
      <c r="I963" s="26">
        <f t="shared" si="408"/>
        <v>99.32172880891666</v>
      </c>
    </row>
    <row r="964" spans="1:9" ht="25.5" x14ac:dyDescent="0.2">
      <c r="A964" s="11" t="s">
        <v>30</v>
      </c>
      <c r="B964" s="34">
        <v>771</v>
      </c>
      <c r="C964" s="6">
        <v>5</v>
      </c>
      <c r="D964" s="6">
        <v>3</v>
      </c>
      <c r="E964" s="35" t="s">
        <v>29</v>
      </c>
      <c r="F964" s="30">
        <v>0</v>
      </c>
      <c r="G964" s="25">
        <f>G965+G974</f>
        <v>1533.31</v>
      </c>
      <c r="H964" s="25">
        <f>H965+H974</f>
        <v>1522.9099999999999</v>
      </c>
      <c r="I964" s="26">
        <f t="shared" si="408"/>
        <v>99.32172880891666</v>
      </c>
    </row>
    <row r="965" spans="1:9" ht="25.5" x14ac:dyDescent="0.2">
      <c r="A965" s="11" t="s">
        <v>28</v>
      </c>
      <c r="B965" s="34">
        <v>771</v>
      </c>
      <c r="C965" s="6">
        <v>5</v>
      </c>
      <c r="D965" s="6">
        <v>3</v>
      </c>
      <c r="E965" s="35" t="s">
        <v>27</v>
      </c>
      <c r="F965" s="30">
        <v>0</v>
      </c>
      <c r="G965" s="25">
        <f t="shared" ref="G965:H965" si="416">G969+G966</f>
        <v>1098.21</v>
      </c>
      <c r="H965" s="25">
        <f t="shared" si="416"/>
        <v>1098.1299999999999</v>
      </c>
      <c r="I965" s="26">
        <f t="shared" si="408"/>
        <v>99.992715418726817</v>
      </c>
    </row>
    <row r="966" spans="1:9" x14ac:dyDescent="0.2">
      <c r="A966" s="11" t="s">
        <v>518</v>
      </c>
      <c r="B966" s="34">
        <v>771</v>
      </c>
      <c r="C966" s="6">
        <v>5</v>
      </c>
      <c r="D966" s="6">
        <v>3</v>
      </c>
      <c r="E966" s="35" t="s">
        <v>26</v>
      </c>
      <c r="F966" s="30"/>
      <c r="G966" s="25">
        <f t="shared" ref="G966:H967" si="417">G967</f>
        <v>60</v>
      </c>
      <c r="H966" s="25">
        <f t="shared" si="417"/>
        <v>60</v>
      </c>
      <c r="I966" s="26">
        <f t="shared" si="408"/>
        <v>100</v>
      </c>
    </row>
    <row r="967" spans="1:9" x14ac:dyDescent="0.2">
      <c r="A967" s="11" t="s">
        <v>608</v>
      </c>
      <c r="B967" s="34">
        <v>771</v>
      </c>
      <c r="C967" s="6">
        <v>5</v>
      </c>
      <c r="D967" s="6">
        <v>3</v>
      </c>
      <c r="E967" s="35" t="s">
        <v>607</v>
      </c>
      <c r="F967" s="30"/>
      <c r="G967" s="25">
        <f t="shared" si="417"/>
        <v>60</v>
      </c>
      <c r="H967" s="25">
        <f t="shared" si="417"/>
        <v>60</v>
      </c>
      <c r="I967" s="26">
        <f t="shared" si="408"/>
        <v>100</v>
      </c>
    </row>
    <row r="968" spans="1:9" x14ac:dyDescent="0.2">
      <c r="A968" s="11" t="s">
        <v>3</v>
      </c>
      <c r="B968" s="34">
        <v>771</v>
      </c>
      <c r="C968" s="6">
        <v>5</v>
      </c>
      <c r="D968" s="6">
        <v>3</v>
      </c>
      <c r="E968" s="35" t="s">
        <v>607</v>
      </c>
      <c r="F968" s="30">
        <v>200</v>
      </c>
      <c r="G968" s="25">
        <v>60</v>
      </c>
      <c r="H968" s="25">
        <v>60</v>
      </c>
      <c r="I968" s="26">
        <f t="shared" si="408"/>
        <v>100</v>
      </c>
    </row>
    <row r="969" spans="1:9" ht="25.5" x14ac:dyDescent="0.2">
      <c r="A969" s="11" t="s">
        <v>25</v>
      </c>
      <c r="B969" s="34">
        <v>771</v>
      </c>
      <c r="C969" s="6">
        <v>5</v>
      </c>
      <c r="D969" s="6">
        <v>3</v>
      </c>
      <c r="E969" s="35" t="s">
        <v>24</v>
      </c>
      <c r="F969" s="30">
        <v>0</v>
      </c>
      <c r="G969" s="25">
        <f>G970+G972</f>
        <v>1038.21</v>
      </c>
      <c r="H969" s="25">
        <f>H970+H972</f>
        <v>1038.1299999999999</v>
      </c>
      <c r="I969" s="26">
        <f t="shared" si="408"/>
        <v>99.992294429835951</v>
      </c>
    </row>
    <row r="970" spans="1:9" x14ac:dyDescent="0.2">
      <c r="A970" s="11" t="s">
        <v>509</v>
      </c>
      <c r="B970" s="34">
        <v>771</v>
      </c>
      <c r="C970" s="6">
        <v>5</v>
      </c>
      <c r="D970" s="6">
        <v>3</v>
      </c>
      <c r="E970" s="35" t="s">
        <v>23</v>
      </c>
      <c r="F970" s="30">
        <v>0</v>
      </c>
      <c r="G970" s="25">
        <f t="shared" ref="G970:H970" si="418">G971</f>
        <v>1038.1600000000001</v>
      </c>
      <c r="H970" s="25">
        <f t="shared" si="418"/>
        <v>1038.08</v>
      </c>
      <c r="I970" s="26">
        <f t="shared" si="408"/>
        <v>99.992294058719253</v>
      </c>
    </row>
    <row r="971" spans="1:9" x14ac:dyDescent="0.2">
      <c r="A971" s="11" t="s">
        <v>3</v>
      </c>
      <c r="B971" s="34">
        <v>771</v>
      </c>
      <c r="C971" s="6">
        <v>5</v>
      </c>
      <c r="D971" s="6">
        <v>3</v>
      </c>
      <c r="E971" s="35" t="s">
        <v>23</v>
      </c>
      <c r="F971" s="30" t="s">
        <v>1</v>
      </c>
      <c r="G971" s="25">
        <v>1038.1600000000001</v>
      </c>
      <c r="H971" s="25">
        <v>1038.08</v>
      </c>
      <c r="I971" s="26">
        <f t="shared" si="408"/>
        <v>99.992294058719253</v>
      </c>
    </row>
    <row r="972" spans="1:9" x14ac:dyDescent="0.2">
      <c r="A972" s="11" t="s">
        <v>20</v>
      </c>
      <c r="B972" s="34">
        <v>771</v>
      </c>
      <c r="C972" s="6">
        <v>5</v>
      </c>
      <c r="D972" s="6">
        <v>3</v>
      </c>
      <c r="E972" s="35" t="s">
        <v>19</v>
      </c>
      <c r="F972" s="30">
        <v>0</v>
      </c>
      <c r="G972" s="25">
        <f t="shared" ref="G972:H972" si="419">G973</f>
        <v>0.05</v>
      </c>
      <c r="H972" s="25">
        <f t="shared" si="419"/>
        <v>0.05</v>
      </c>
      <c r="I972" s="26">
        <f t="shared" si="408"/>
        <v>100</v>
      </c>
    </row>
    <row r="973" spans="1:9" x14ac:dyDescent="0.2">
      <c r="A973" s="11" t="s">
        <v>3</v>
      </c>
      <c r="B973" s="34">
        <v>771</v>
      </c>
      <c r="C973" s="6">
        <v>5</v>
      </c>
      <c r="D973" s="6">
        <v>3</v>
      </c>
      <c r="E973" s="35" t="s">
        <v>19</v>
      </c>
      <c r="F973" s="30" t="s">
        <v>1</v>
      </c>
      <c r="G973" s="25">
        <v>0.05</v>
      </c>
      <c r="H973" s="25">
        <v>0.05</v>
      </c>
      <c r="I973" s="26">
        <f t="shared" si="408"/>
        <v>100</v>
      </c>
    </row>
    <row r="974" spans="1:9" x14ac:dyDescent="0.2">
      <c r="A974" s="11" t="s">
        <v>18</v>
      </c>
      <c r="B974" s="34">
        <v>771</v>
      </c>
      <c r="C974" s="6">
        <v>5</v>
      </c>
      <c r="D974" s="6">
        <v>3</v>
      </c>
      <c r="E974" s="35" t="s">
        <v>17</v>
      </c>
      <c r="F974" s="30">
        <v>0</v>
      </c>
      <c r="G974" s="25">
        <f t="shared" ref="G974:H976" si="420">G975</f>
        <v>435.1</v>
      </c>
      <c r="H974" s="25">
        <f t="shared" si="420"/>
        <v>424.78</v>
      </c>
      <c r="I974" s="26">
        <f t="shared" si="408"/>
        <v>97.628131464031242</v>
      </c>
    </row>
    <row r="975" spans="1:9" ht="25.5" x14ac:dyDescent="0.2">
      <c r="A975" s="11" t="s">
        <v>12</v>
      </c>
      <c r="B975" s="34">
        <v>771</v>
      </c>
      <c r="C975" s="6">
        <v>5</v>
      </c>
      <c r="D975" s="6">
        <v>3</v>
      </c>
      <c r="E975" s="35" t="s">
        <v>11</v>
      </c>
      <c r="F975" s="30">
        <v>0</v>
      </c>
      <c r="G975" s="25">
        <f t="shared" si="420"/>
        <v>435.1</v>
      </c>
      <c r="H975" s="25">
        <f t="shared" si="420"/>
        <v>424.78</v>
      </c>
      <c r="I975" s="26">
        <f t="shared" si="408"/>
        <v>97.628131464031242</v>
      </c>
    </row>
    <row r="976" spans="1:9" x14ac:dyDescent="0.2">
      <c r="A976" s="11" t="s">
        <v>10</v>
      </c>
      <c r="B976" s="34">
        <v>771</v>
      </c>
      <c r="C976" s="6">
        <v>5</v>
      </c>
      <c r="D976" s="6">
        <v>3</v>
      </c>
      <c r="E976" s="35" t="s">
        <v>9</v>
      </c>
      <c r="F976" s="30">
        <v>0</v>
      </c>
      <c r="G976" s="25">
        <f t="shared" si="420"/>
        <v>435.1</v>
      </c>
      <c r="H976" s="25">
        <f t="shared" si="420"/>
        <v>424.78</v>
      </c>
      <c r="I976" s="26">
        <f t="shared" si="408"/>
        <v>97.628131464031242</v>
      </c>
    </row>
    <row r="977" spans="1:9" x14ac:dyDescent="0.2">
      <c r="A977" s="11" t="s">
        <v>3</v>
      </c>
      <c r="B977" s="34">
        <v>771</v>
      </c>
      <c r="C977" s="6">
        <v>5</v>
      </c>
      <c r="D977" s="6">
        <v>3</v>
      </c>
      <c r="E977" s="35" t="s">
        <v>9</v>
      </c>
      <c r="F977" s="30" t="s">
        <v>1</v>
      </c>
      <c r="G977" s="25">
        <v>435.1</v>
      </c>
      <c r="H977" s="25">
        <v>424.78</v>
      </c>
      <c r="I977" s="26">
        <f t="shared" si="408"/>
        <v>97.628131464031242</v>
      </c>
    </row>
    <row r="978" spans="1:9" ht="25.5" x14ac:dyDescent="0.2">
      <c r="A978" s="11" t="s">
        <v>90</v>
      </c>
      <c r="B978" s="34">
        <v>772</v>
      </c>
      <c r="C978" s="6">
        <v>0</v>
      </c>
      <c r="D978" s="6">
        <v>0</v>
      </c>
      <c r="E978" s="35" t="s">
        <v>0</v>
      </c>
      <c r="F978" s="30">
        <v>0</v>
      </c>
      <c r="G978" s="25">
        <f>G979+G1000+G1008+G1032+G1048</f>
        <v>21571.43</v>
      </c>
      <c r="H978" s="25">
        <f>H979+H1000+H1008+H1032+H1048</f>
        <v>21403.55</v>
      </c>
      <c r="I978" s="26">
        <f t="shared" si="408"/>
        <v>99.221748395910708</v>
      </c>
    </row>
    <row r="979" spans="1:9" x14ac:dyDescent="0.2">
      <c r="A979" s="11" t="s">
        <v>538</v>
      </c>
      <c r="B979" s="34">
        <v>772</v>
      </c>
      <c r="C979" s="6">
        <v>1</v>
      </c>
      <c r="D979" s="6">
        <v>0</v>
      </c>
      <c r="E979" s="35" t="s">
        <v>0</v>
      </c>
      <c r="F979" s="30">
        <v>0</v>
      </c>
      <c r="G979" s="25">
        <f t="shared" ref="G979:H979" si="421">G980</f>
        <v>3774.2000000000003</v>
      </c>
      <c r="H979" s="25">
        <f t="shared" si="421"/>
        <v>3713.2900000000004</v>
      </c>
      <c r="I979" s="26">
        <f t="shared" si="408"/>
        <v>98.386148057866578</v>
      </c>
    </row>
    <row r="980" spans="1:9" ht="25.5" x14ac:dyDescent="0.2">
      <c r="A980" s="11" t="s">
        <v>70</v>
      </c>
      <c r="B980" s="34">
        <v>772</v>
      </c>
      <c r="C980" s="6">
        <v>1</v>
      </c>
      <c r="D980" s="6">
        <v>4</v>
      </c>
      <c r="E980" s="35" t="s">
        <v>0</v>
      </c>
      <c r="F980" s="30">
        <v>0</v>
      </c>
      <c r="G980" s="25">
        <f t="shared" ref="G980:H980" si="422">G981+G996+G992</f>
        <v>3774.2000000000003</v>
      </c>
      <c r="H980" s="25">
        <f t="shared" si="422"/>
        <v>3713.2900000000004</v>
      </c>
      <c r="I980" s="26">
        <f t="shared" si="408"/>
        <v>98.386148057866578</v>
      </c>
    </row>
    <row r="981" spans="1:9" ht="25.5" x14ac:dyDescent="0.2">
      <c r="A981" s="11" t="s">
        <v>30</v>
      </c>
      <c r="B981" s="34">
        <v>772</v>
      </c>
      <c r="C981" s="6">
        <v>1</v>
      </c>
      <c r="D981" s="6">
        <v>4</v>
      </c>
      <c r="E981" s="35" t="s">
        <v>29</v>
      </c>
      <c r="F981" s="30">
        <v>0</v>
      </c>
      <c r="G981" s="25">
        <f t="shared" ref="G981:H982" si="423">G982</f>
        <v>3703.1800000000003</v>
      </c>
      <c r="H981" s="25">
        <f t="shared" si="423"/>
        <v>3642.2700000000004</v>
      </c>
      <c r="I981" s="26">
        <f t="shared" si="408"/>
        <v>98.355197424915886</v>
      </c>
    </row>
    <row r="982" spans="1:9" ht="38.25" x14ac:dyDescent="0.2">
      <c r="A982" s="11" t="s">
        <v>69</v>
      </c>
      <c r="B982" s="34">
        <v>772</v>
      </c>
      <c r="C982" s="6">
        <v>1</v>
      </c>
      <c r="D982" s="6">
        <v>4</v>
      </c>
      <c r="E982" s="35" t="s">
        <v>68</v>
      </c>
      <c r="F982" s="30">
        <v>0</v>
      </c>
      <c r="G982" s="25">
        <f t="shared" si="423"/>
        <v>3703.1800000000003</v>
      </c>
      <c r="H982" s="25">
        <f t="shared" si="423"/>
        <v>3642.2700000000004</v>
      </c>
      <c r="I982" s="26">
        <f t="shared" si="408"/>
        <v>98.355197424915886</v>
      </c>
    </row>
    <row r="983" spans="1:9" x14ac:dyDescent="0.2">
      <c r="A983" s="11" t="s">
        <v>67</v>
      </c>
      <c r="B983" s="34">
        <v>772</v>
      </c>
      <c r="C983" s="6">
        <v>1</v>
      </c>
      <c r="D983" s="6">
        <v>4</v>
      </c>
      <c r="E983" s="35" t="s">
        <v>66</v>
      </c>
      <c r="F983" s="30">
        <v>0</v>
      </c>
      <c r="G983" s="25">
        <f t="shared" ref="G983:H983" si="424">G984+G988+G990</f>
        <v>3703.1800000000003</v>
      </c>
      <c r="H983" s="25">
        <f t="shared" si="424"/>
        <v>3642.2700000000004</v>
      </c>
      <c r="I983" s="26">
        <f t="shared" si="408"/>
        <v>98.355197424915886</v>
      </c>
    </row>
    <row r="984" spans="1:9" x14ac:dyDescent="0.2">
      <c r="A984" s="11" t="s">
        <v>65</v>
      </c>
      <c r="B984" s="34">
        <v>772</v>
      </c>
      <c r="C984" s="6">
        <v>1</v>
      </c>
      <c r="D984" s="6">
        <v>4</v>
      </c>
      <c r="E984" s="35" t="s">
        <v>63</v>
      </c>
      <c r="F984" s="30">
        <v>0</v>
      </c>
      <c r="G984" s="25">
        <f t="shared" ref="G984:H984" si="425">G985+G986+G987</f>
        <v>556.03</v>
      </c>
      <c r="H984" s="25">
        <f t="shared" si="425"/>
        <v>495.59000000000003</v>
      </c>
      <c r="I984" s="26">
        <f t="shared" si="408"/>
        <v>89.130082909195565</v>
      </c>
    </row>
    <row r="985" spans="1:9" ht="38.25" x14ac:dyDescent="0.2">
      <c r="A985" s="11" t="s">
        <v>55</v>
      </c>
      <c r="B985" s="34">
        <v>772</v>
      </c>
      <c r="C985" s="6">
        <v>1</v>
      </c>
      <c r="D985" s="6">
        <v>4</v>
      </c>
      <c r="E985" s="35" t="s">
        <v>63</v>
      </c>
      <c r="F985" s="30" t="s">
        <v>54</v>
      </c>
      <c r="G985" s="25">
        <v>94.18</v>
      </c>
      <c r="H985" s="25">
        <v>94.18</v>
      </c>
      <c r="I985" s="26">
        <f t="shared" si="408"/>
        <v>100</v>
      </c>
    </row>
    <row r="986" spans="1:9" x14ac:dyDescent="0.2">
      <c r="A986" s="11" t="s">
        <v>3</v>
      </c>
      <c r="B986" s="34">
        <v>772</v>
      </c>
      <c r="C986" s="6">
        <v>1</v>
      </c>
      <c r="D986" s="6">
        <v>4</v>
      </c>
      <c r="E986" s="35" t="s">
        <v>63</v>
      </c>
      <c r="F986" s="30" t="s">
        <v>1</v>
      </c>
      <c r="G986" s="25">
        <v>432.17</v>
      </c>
      <c r="H986" s="25">
        <v>371.73</v>
      </c>
      <c r="I986" s="26">
        <f t="shared" si="408"/>
        <v>86.014762709119097</v>
      </c>
    </row>
    <row r="987" spans="1:9" x14ac:dyDescent="0.2">
      <c r="A987" s="11" t="s">
        <v>64</v>
      </c>
      <c r="B987" s="34">
        <v>772</v>
      </c>
      <c r="C987" s="6">
        <v>1</v>
      </c>
      <c r="D987" s="6">
        <v>4</v>
      </c>
      <c r="E987" s="35" t="s">
        <v>63</v>
      </c>
      <c r="F987" s="30" t="s">
        <v>62</v>
      </c>
      <c r="G987" s="25">
        <v>29.68</v>
      </c>
      <c r="H987" s="25">
        <v>29.68</v>
      </c>
      <c r="I987" s="26">
        <f t="shared" si="408"/>
        <v>100</v>
      </c>
    </row>
    <row r="988" spans="1:9" x14ac:dyDescent="0.2">
      <c r="A988" s="11" t="s">
        <v>61</v>
      </c>
      <c r="B988" s="34">
        <v>772</v>
      </c>
      <c r="C988" s="6">
        <v>1</v>
      </c>
      <c r="D988" s="6">
        <v>4</v>
      </c>
      <c r="E988" s="35" t="s">
        <v>60</v>
      </c>
      <c r="F988" s="30">
        <v>0</v>
      </c>
      <c r="G988" s="25">
        <f t="shared" ref="G988:H988" si="426">G989</f>
        <v>3122.15</v>
      </c>
      <c r="H988" s="25">
        <f t="shared" si="426"/>
        <v>3122.11</v>
      </c>
      <c r="I988" s="26">
        <f t="shared" si="408"/>
        <v>99.998718831574394</v>
      </c>
    </row>
    <row r="989" spans="1:9" ht="38.25" x14ac:dyDescent="0.2">
      <c r="A989" s="11" t="s">
        <v>55</v>
      </c>
      <c r="B989" s="34">
        <v>772</v>
      </c>
      <c r="C989" s="6">
        <v>1</v>
      </c>
      <c r="D989" s="6">
        <v>4</v>
      </c>
      <c r="E989" s="35" t="s">
        <v>60</v>
      </c>
      <c r="F989" s="30" t="s">
        <v>54</v>
      </c>
      <c r="G989" s="25">
        <v>3122.15</v>
      </c>
      <c r="H989" s="25">
        <v>3122.11</v>
      </c>
      <c r="I989" s="26">
        <f t="shared" si="408"/>
        <v>99.998718831574394</v>
      </c>
    </row>
    <row r="990" spans="1:9" x14ac:dyDescent="0.2">
      <c r="A990" s="11" t="s">
        <v>59</v>
      </c>
      <c r="B990" s="34">
        <v>772</v>
      </c>
      <c r="C990" s="6">
        <v>1</v>
      </c>
      <c r="D990" s="6">
        <v>4</v>
      </c>
      <c r="E990" s="35" t="s">
        <v>58</v>
      </c>
      <c r="F990" s="30">
        <v>0</v>
      </c>
      <c r="G990" s="25">
        <f t="shared" ref="G990:H990" si="427">G991</f>
        <v>25</v>
      </c>
      <c r="H990" s="25">
        <f t="shared" si="427"/>
        <v>24.57</v>
      </c>
      <c r="I990" s="26">
        <f t="shared" si="408"/>
        <v>98.28</v>
      </c>
    </row>
    <row r="991" spans="1:9" x14ac:dyDescent="0.2">
      <c r="A991" s="11" t="s">
        <v>3</v>
      </c>
      <c r="B991" s="34">
        <v>772</v>
      </c>
      <c r="C991" s="6">
        <v>1</v>
      </c>
      <c r="D991" s="6">
        <v>4</v>
      </c>
      <c r="E991" s="35" t="s">
        <v>58</v>
      </c>
      <c r="F991" s="30" t="s">
        <v>1</v>
      </c>
      <c r="G991" s="25">
        <v>25</v>
      </c>
      <c r="H991" s="25">
        <v>24.57</v>
      </c>
      <c r="I991" s="26">
        <f t="shared" si="408"/>
        <v>98.28</v>
      </c>
    </row>
    <row r="992" spans="1:9" ht="25.5" x14ac:dyDescent="0.2">
      <c r="A992" s="11" t="s">
        <v>8</v>
      </c>
      <c r="B992" s="34">
        <v>772</v>
      </c>
      <c r="C992" s="6">
        <v>1</v>
      </c>
      <c r="D992" s="6">
        <v>4</v>
      </c>
      <c r="E992" s="35" t="s">
        <v>7</v>
      </c>
      <c r="F992" s="30"/>
      <c r="G992" s="25">
        <f t="shared" ref="G992:H994" si="428">G993</f>
        <v>51.02</v>
      </c>
      <c r="H992" s="25">
        <f t="shared" si="428"/>
        <v>51.02</v>
      </c>
      <c r="I992" s="26">
        <f t="shared" si="408"/>
        <v>100</v>
      </c>
    </row>
    <row r="993" spans="1:9" x14ac:dyDescent="0.2">
      <c r="A993" s="11" t="s">
        <v>57</v>
      </c>
      <c r="B993" s="34">
        <v>772</v>
      </c>
      <c r="C993" s="6">
        <v>1</v>
      </c>
      <c r="D993" s="6">
        <v>4</v>
      </c>
      <c r="E993" s="35" t="s">
        <v>56</v>
      </c>
      <c r="F993" s="30"/>
      <c r="G993" s="25">
        <f t="shared" si="428"/>
        <v>51.02</v>
      </c>
      <c r="H993" s="25">
        <f t="shared" si="428"/>
        <v>51.02</v>
      </c>
      <c r="I993" s="26">
        <f t="shared" si="408"/>
        <v>100</v>
      </c>
    </row>
    <row r="994" spans="1:9" ht="63.75" x14ac:dyDescent="0.2">
      <c r="A994" s="11" t="s">
        <v>642</v>
      </c>
      <c r="B994" s="34">
        <v>772</v>
      </c>
      <c r="C994" s="6">
        <v>1</v>
      </c>
      <c r="D994" s="6">
        <v>4</v>
      </c>
      <c r="E994" s="35" t="s">
        <v>641</v>
      </c>
      <c r="F994" s="30"/>
      <c r="G994" s="25">
        <f t="shared" si="428"/>
        <v>51.02</v>
      </c>
      <c r="H994" s="25">
        <f t="shared" si="428"/>
        <v>51.02</v>
      </c>
      <c r="I994" s="26">
        <f t="shared" si="408"/>
        <v>100</v>
      </c>
    </row>
    <row r="995" spans="1:9" ht="38.25" x14ac:dyDescent="0.2">
      <c r="A995" s="11" t="s">
        <v>55</v>
      </c>
      <c r="B995" s="34">
        <v>772</v>
      </c>
      <c r="C995" s="6">
        <v>1</v>
      </c>
      <c r="D995" s="6">
        <v>4</v>
      </c>
      <c r="E995" s="35" t="s">
        <v>641</v>
      </c>
      <c r="F995" s="30">
        <v>100</v>
      </c>
      <c r="G995" s="25">
        <v>51.02</v>
      </c>
      <c r="H995" s="25">
        <v>51.02</v>
      </c>
      <c r="I995" s="26">
        <f t="shared" si="408"/>
        <v>100</v>
      </c>
    </row>
    <row r="996" spans="1:9" x14ac:dyDescent="0.2">
      <c r="A996" s="11" t="s">
        <v>46</v>
      </c>
      <c r="B996" s="34">
        <v>772</v>
      </c>
      <c r="C996" s="6">
        <v>1</v>
      </c>
      <c r="D996" s="6">
        <v>4</v>
      </c>
      <c r="E996" s="35" t="s">
        <v>45</v>
      </c>
      <c r="F996" s="30"/>
      <c r="G996" s="25">
        <f t="shared" ref="G996:H998" si="429">G997</f>
        <v>20</v>
      </c>
      <c r="H996" s="25">
        <f t="shared" si="429"/>
        <v>20</v>
      </c>
      <c r="I996" s="26">
        <f t="shared" si="408"/>
        <v>100</v>
      </c>
    </row>
    <row r="997" spans="1:9" ht="51" x14ac:dyDescent="0.2">
      <c r="A997" s="11" t="s">
        <v>53</v>
      </c>
      <c r="B997" s="34">
        <v>772</v>
      </c>
      <c r="C997" s="6">
        <v>1</v>
      </c>
      <c r="D997" s="6">
        <v>4</v>
      </c>
      <c r="E997" s="35" t="s">
        <v>52</v>
      </c>
      <c r="F997" s="30">
        <v>0</v>
      </c>
      <c r="G997" s="25">
        <f t="shared" si="429"/>
        <v>20</v>
      </c>
      <c r="H997" s="25">
        <f t="shared" si="429"/>
        <v>20</v>
      </c>
      <c r="I997" s="26">
        <f t="shared" si="408"/>
        <v>100</v>
      </c>
    </row>
    <row r="998" spans="1:9" ht="25.5" x14ac:dyDescent="0.2">
      <c r="A998" s="11" t="s">
        <v>51</v>
      </c>
      <c r="B998" s="34">
        <v>772</v>
      </c>
      <c r="C998" s="6">
        <v>1</v>
      </c>
      <c r="D998" s="6">
        <v>4</v>
      </c>
      <c r="E998" s="35" t="s">
        <v>50</v>
      </c>
      <c r="F998" s="30">
        <v>0</v>
      </c>
      <c r="G998" s="25">
        <f t="shared" si="429"/>
        <v>20</v>
      </c>
      <c r="H998" s="25">
        <f t="shared" si="429"/>
        <v>20</v>
      </c>
      <c r="I998" s="26">
        <f t="shared" si="408"/>
        <v>100</v>
      </c>
    </row>
    <row r="999" spans="1:9" x14ac:dyDescent="0.2">
      <c r="A999" s="11" t="s">
        <v>3</v>
      </c>
      <c r="B999" s="34">
        <v>772</v>
      </c>
      <c r="C999" s="6">
        <v>1</v>
      </c>
      <c r="D999" s="6">
        <v>4</v>
      </c>
      <c r="E999" s="35" t="s">
        <v>50</v>
      </c>
      <c r="F999" s="30" t="s">
        <v>1</v>
      </c>
      <c r="G999" s="25">
        <v>20</v>
      </c>
      <c r="H999" s="25">
        <v>20</v>
      </c>
      <c r="I999" s="26">
        <f t="shared" si="408"/>
        <v>100</v>
      </c>
    </row>
    <row r="1000" spans="1:9" x14ac:dyDescent="0.2">
      <c r="A1000" s="11" t="s">
        <v>539</v>
      </c>
      <c r="B1000" s="34">
        <v>772</v>
      </c>
      <c r="C1000" s="6">
        <v>2</v>
      </c>
      <c r="D1000" s="6"/>
      <c r="E1000" s="35"/>
      <c r="F1000" s="30"/>
      <c r="G1000" s="25">
        <f t="shared" ref="G1000:H1004" si="430">G1001</f>
        <v>272.07000000000005</v>
      </c>
      <c r="H1000" s="25">
        <f t="shared" si="430"/>
        <v>272.07000000000005</v>
      </c>
      <c r="I1000" s="26">
        <f t="shared" si="408"/>
        <v>100</v>
      </c>
    </row>
    <row r="1001" spans="1:9" x14ac:dyDescent="0.2">
      <c r="A1001" s="11" t="s">
        <v>512</v>
      </c>
      <c r="B1001" s="34">
        <v>772</v>
      </c>
      <c r="C1001" s="6">
        <v>2</v>
      </c>
      <c r="D1001" s="6">
        <v>3</v>
      </c>
      <c r="E1001" s="35"/>
      <c r="F1001" s="30"/>
      <c r="G1001" s="25">
        <f t="shared" si="430"/>
        <v>272.07000000000005</v>
      </c>
      <c r="H1001" s="25">
        <f t="shared" si="430"/>
        <v>272.07000000000005</v>
      </c>
      <c r="I1001" s="26">
        <f t="shared" ref="I1001:I1060" si="431">H1001/G1001*100</f>
        <v>100</v>
      </c>
    </row>
    <row r="1002" spans="1:9" ht="25.5" x14ac:dyDescent="0.2">
      <c r="A1002" s="11" t="s">
        <v>30</v>
      </c>
      <c r="B1002" s="34">
        <v>772</v>
      </c>
      <c r="C1002" s="6">
        <v>2</v>
      </c>
      <c r="D1002" s="6">
        <v>3</v>
      </c>
      <c r="E1002" s="35" t="s">
        <v>29</v>
      </c>
      <c r="F1002" s="30">
        <v>0</v>
      </c>
      <c r="G1002" s="25">
        <f t="shared" si="430"/>
        <v>272.07000000000005</v>
      </c>
      <c r="H1002" s="25">
        <f t="shared" si="430"/>
        <v>272.07000000000005</v>
      </c>
      <c r="I1002" s="26">
        <f t="shared" si="431"/>
        <v>100</v>
      </c>
    </row>
    <row r="1003" spans="1:9" ht="38.25" x14ac:dyDescent="0.2">
      <c r="A1003" s="11" t="s">
        <v>69</v>
      </c>
      <c r="B1003" s="34">
        <v>772</v>
      </c>
      <c r="C1003" s="6">
        <v>2</v>
      </c>
      <c r="D1003" s="6">
        <v>3</v>
      </c>
      <c r="E1003" s="35" t="s">
        <v>68</v>
      </c>
      <c r="F1003" s="30">
        <v>0</v>
      </c>
      <c r="G1003" s="25">
        <f t="shared" si="430"/>
        <v>272.07000000000005</v>
      </c>
      <c r="H1003" s="25">
        <f t="shared" si="430"/>
        <v>272.07000000000005</v>
      </c>
      <c r="I1003" s="26">
        <f t="shared" si="431"/>
        <v>100</v>
      </c>
    </row>
    <row r="1004" spans="1:9" x14ac:dyDescent="0.2">
      <c r="A1004" s="11" t="s">
        <v>67</v>
      </c>
      <c r="B1004" s="34">
        <v>772</v>
      </c>
      <c r="C1004" s="6">
        <v>2</v>
      </c>
      <c r="D1004" s="6">
        <v>3</v>
      </c>
      <c r="E1004" s="35" t="s">
        <v>66</v>
      </c>
      <c r="F1004" s="30">
        <v>0</v>
      </c>
      <c r="G1004" s="25">
        <f t="shared" si="430"/>
        <v>272.07000000000005</v>
      </c>
      <c r="H1004" s="25">
        <f t="shared" si="430"/>
        <v>272.07000000000005</v>
      </c>
      <c r="I1004" s="26">
        <f t="shared" si="431"/>
        <v>100</v>
      </c>
    </row>
    <row r="1005" spans="1:9" ht="25.5" x14ac:dyDescent="0.2">
      <c r="A1005" s="11" t="s">
        <v>510</v>
      </c>
      <c r="B1005" s="34">
        <v>772</v>
      </c>
      <c r="C1005" s="6">
        <v>2</v>
      </c>
      <c r="D1005" s="6">
        <v>3</v>
      </c>
      <c r="E1005" s="35" t="s">
        <v>511</v>
      </c>
      <c r="F1005" s="30">
        <v>0</v>
      </c>
      <c r="G1005" s="25">
        <f t="shared" ref="G1005:H1005" si="432">G1006+G1007</f>
        <v>272.07000000000005</v>
      </c>
      <c r="H1005" s="25">
        <f t="shared" si="432"/>
        <v>272.07000000000005</v>
      </c>
      <c r="I1005" s="26">
        <f t="shared" si="431"/>
        <v>100</v>
      </c>
    </row>
    <row r="1006" spans="1:9" ht="38.25" x14ac:dyDescent="0.2">
      <c r="A1006" s="11" t="s">
        <v>55</v>
      </c>
      <c r="B1006" s="34">
        <v>772</v>
      </c>
      <c r="C1006" s="6">
        <v>2</v>
      </c>
      <c r="D1006" s="6">
        <v>3</v>
      </c>
      <c r="E1006" s="35" t="s">
        <v>511</v>
      </c>
      <c r="F1006" s="30" t="s">
        <v>54</v>
      </c>
      <c r="G1006" s="25">
        <v>265.22000000000003</v>
      </c>
      <c r="H1006" s="25">
        <v>265.22000000000003</v>
      </c>
      <c r="I1006" s="26">
        <f t="shared" si="431"/>
        <v>100</v>
      </c>
    </row>
    <row r="1007" spans="1:9" x14ac:dyDescent="0.2">
      <c r="A1007" s="11" t="s">
        <v>3</v>
      </c>
      <c r="B1007" s="34">
        <v>772</v>
      </c>
      <c r="C1007" s="6">
        <v>2</v>
      </c>
      <c r="D1007" s="6">
        <v>3</v>
      </c>
      <c r="E1007" s="35" t="s">
        <v>511</v>
      </c>
      <c r="F1007" s="30" t="s">
        <v>1</v>
      </c>
      <c r="G1007" s="25">
        <v>6.85</v>
      </c>
      <c r="H1007" s="25">
        <v>6.85</v>
      </c>
      <c r="I1007" s="26">
        <f t="shared" si="431"/>
        <v>100</v>
      </c>
    </row>
    <row r="1008" spans="1:9" x14ac:dyDescent="0.2">
      <c r="A1008" s="11" t="s">
        <v>541</v>
      </c>
      <c r="B1008" s="34">
        <v>772</v>
      </c>
      <c r="C1008" s="6">
        <v>4</v>
      </c>
      <c r="D1008" s="6">
        <v>0</v>
      </c>
      <c r="E1008" s="35" t="s">
        <v>0</v>
      </c>
      <c r="F1008" s="30">
        <v>0</v>
      </c>
      <c r="G1008" s="25">
        <f t="shared" ref="G1008:H1008" si="433">G1009</f>
        <v>15485.23</v>
      </c>
      <c r="H1008" s="25">
        <f t="shared" si="433"/>
        <v>15471.91</v>
      </c>
      <c r="I1008" s="26">
        <f t="shared" si="431"/>
        <v>99.913982549823288</v>
      </c>
    </row>
    <row r="1009" spans="1:9" x14ac:dyDescent="0.2">
      <c r="A1009" s="11" t="s">
        <v>40</v>
      </c>
      <c r="B1009" s="34">
        <v>772</v>
      </c>
      <c r="C1009" s="6">
        <v>4</v>
      </c>
      <c r="D1009" s="6">
        <v>9</v>
      </c>
      <c r="E1009" s="35" t="s">
        <v>0</v>
      </c>
      <c r="F1009" s="30">
        <v>0</v>
      </c>
      <c r="G1009" s="25">
        <f>G1010+G1025</f>
        <v>15485.23</v>
      </c>
      <c r="H1009" s="25">
        <f>H1010+H1025</f>
        <v>15471.91</v>
      </c>
      <c r="I1009" s="26">
        <f t="shared" si="431"/>
        <v>99.913982549823288</v>
      </c>
    </row>
    <row r="1010" spans="1:9" ht="25.5" x14ac:dyDescent="0.2">
      <c r="A1010" s="11" t="s">
        <v>39</v>
      </c>
      <c r="B1010" s="34">
        <v>772</v>
      </c>
      <c r="C1010" s="6">
        <v>4</v>
      </c>
      <c r="D1010" s="6">
        <v>9</v>
      </c>
      <c r="E1010" s="35" t="s">
        <v>38</v>
      </c>
      <c r="F1010" s="30">
        <v>0</v>
      </c>
      <c r="G1010" s="25">
        <f t="shared" ref="G1010:H1010" si="434">G1011</f>
        <v>13603.85</v>
      </c>
      <c r="H1010" s="25">
        <f t="shared" si="434"/>
        <v>13590.529999999999</v>
      </c>
      <c r="I1010" s="26">
        <f t="shared" si="431"/>
        <v>99.902086541677519</v>
      </c>
    </row>
    <row r="1011" spans="1:9" ht="25.5" x14ac:dyDescent="0.2">
      <c r="A1011" s="11" t="s">
        <v>37</v>
      </c>
      <c r="B1011" s="34">
        <v>772</v>
      </c>
      <c r="C1011" s="6">
        <v>4</v>
      </c>
      <c r="D1011" s="6">
        <v>9</v>
      </c>
      <c r="E1011" s="35" t="s">
        <v>36</v>
      </c>
      <c r="F1011" s="30">
        <v>0</v>
      </c>
      <c r="G1011" s="25">
        <f t="shared" ref="G1011:H1011" si="435">G1012+G1018+G1015</f>
        <v>13603.85</v>
      </c>
      <c r="H1011" s="25">
        <f t="shared" si="435"/>
        <v>13590.529999999999</v>
      </c>
      <c r="I1011" s="26">
        <f t="shared" si="431"/>
        <v>99.902086541677519</v>
      </c>
    </row>
    <row r="1012" spans="1:9" ht="25.5" x14ac:dyDescent="0.2">
      <c r="A1012" s="11" t="s">
        <v>35</v>
      </c>
      <c r="B1012" s="34">
        <v>772</v>
      </c>
      <c r="C1012" s="6">
        <v>4</v>
      </c>
      <c r="D1012" s="6">
        <v>9</v>
      </c>
      <c r="E1012" s="35" t="s">
        <v>34</v>
      </c>
      <c r="F1012" s="30">
        <v>0</v>
      </c>
      <c r="G1012" s="25">
        <f t="shared" ref="G1012:H1013" si="436">G1013</f>
        <v>1510.13</v>
      </c>
      <c r="H1012" s="25">
        <f t="shared" si="436"/>
        <v>1509.62</v>
      </c>
      <c r="I1012" s="26">
        <f t="shared" si="431"/>
        <v>99.96622807307979</v>
      </c>
    </row>
    <row r="1013" spans="1:9" ht="25.5" x14ac:dyDescent="0.2">
      <c r="A1013" s="11" t="s">
        <v>33</v>
      </c>
      <c r="B1013" s="34">
        <v>772</v>
      </c>
      <c r="C1013" s="6">
        <v>4</v>
      </c>
      <c r="D1013" s="6">
        <v>9</v>
      </c>
      <c r="E1013" s="35" t="s">
        <v>32</v>
      </c>
      <c r="F1013" s="30">
        <v>0</v>
      </c>
      <c r="G1013" s="25">
        <f t="shared" si="436"/>
        <v>1510.13</v>
      </c>
      <c r="H1013" s="25">
        <f t="shared" si="436"/>
        <v>1509.62</v>
      </c>
      <c r="I1013" s="26">
        <f t="shared" si="431"/>
        <v>99.96622807307979</v>
      </c>
    </row>
    <row r="1014" spans="1:9" x14ac:dyDescent="0.2">
      <c r="A1014" s="11" t="s">
        <v>3</v>
      </c>
      <c r="B1014" s="34">
        <v>772</v>
      </c>
      <c r="C1014" s="6">
        <v>4</v>
      </c>
      <c r="D1014" s="6">
        <v>9</v>
      </c>
      <c r="E1014" s="35" t="s">
        <v>32</v>
      </c>
      <c r="F1014" s="30" t="s">
        <v>1</v>
      </c>
      <c r="G1014" s="25">
        <v>1510.13</v>
      </c>
      <c r="H1014" s="25">
        <v>1509.62</v>
      </c>
      <c r="I1014" s="26">
        <f t="shared" si="431"/>
        <v>99.96622807307979</v>
      </c>
    </row>
    <row r="1015" spans="1:9" x14ac:dyDescent="0.2">
      <c r="A1015" s="11" t="s">
        <v>84</v>
      </c>
      <c r="B1015" s="34">
        <v>772</v>
      </c>
      <c r="C1015" s="6">
        <v>4</v>
      </c>
      <c r="D1015" s="6">
        <v>9</v>
      </c>
      <c r="E1015" s="35" t="s">
        <v>83</v>
      </c>
      <c r="F1015" s="30">
        <v>0</v>
      </c>
      <c r="G1015" s="25">
        <f t="shared" ref="G1015:H1016" si="437">G1016</f>
        <v>12.72</v>
      </c>
      <c r="H1015" s="25">
        <f t="shared" si="437"/>
        <v>0</v>
      </c>
      <c r="I1015" s="26">
        <f t="shared" si="431"/>
        <v>0</v>
      </c>
    </row>
    <row r="1016" spans="1:9" ht="25.5" x14ac:dyDescent="0.2">
      <c r="A1016" s="11" t="s">
        <v>82</v>
      </c>
      <c r="B1016" s="34">
        <v>772</v>
      </c>
      <c r="C1016" s="6">
        <v>4</v>
      </c>
      <c r="D1016" s="6">
        <v>9</v>
      </c>
      <c r="E1016" s="35" t="s">
        <v>81</v>
      </c>
      <c r="F1016" s="30">
        <v>0</v>
      </c>
      <c r="G1016" s="25">
        <f t="shared" si="437"/>
        <v>12.72</v>
      </c>
      <c r="H1016" s="25">
        <f t="shared" si="437"/>
        <v>0</v>
      </c>
      <c r="I1016" s="26">
        <f t="shared" si="431"/>
        <v>0</v>
      </c>
    </row>
    <row r="1017" spans="1:9" x14ac:dyDescent="0.2">
      <c r="A1017" s="11" t="s">
        <v>3</v>
      </c>
      <c r="B1017" s="34">
        <v>772</v>
      </c>
      <c r="C1017" s="6">
        <v>4</v>
      </c>
      <c r="D1017" s="6">
        <v>9</v>
      </c>
      <c r="E1017" s="35" t="s">
        <v>81</v>
      </c>
      <c r="F1017" s="30" t="s">
        <v>1</v>
      </c>
      <c r="G1017" s="25">
        <v>12.72</v>
      </c>
      <c r="H1017" s="25">
        <v>0</v>
      </c>
      <c r="I1017" s="26">
        <f t="shared" si="431"/>
        <v>0</v>
      </c>
    </row>
    <row r="1018" spans="1:9" ht="25.5" x14ac:dyDescent="0.2">
      <c r="A1018" s="11" t="s">
        <v>565</v>
      </c>
      <c r="B1018" s="34">
        <v>772</v>
      </c>
      <c r="C1018" s="6">
        <v>4</v>
      </c>
      <c r="D1018" s="6">
        <v>9</v>
      </c>
      <c r="E1018" s="35" t="s">
        <v>77</v>
      </c>
      <c r="F1018" s="30">
        <v>0</v>
      </c>
      <c r="G1018" s="25">
        <f>G1019+G1021+G1023</f>
        <v>12081</v>
      </c>
      <c r="H1018" s="25">
        <f>H1019+H1021+H1023</f>
        <v>12080.91</v>
      </c>
      <c r="I1018" s="26">
        <f t="shared" si="431"/>
        <v>99.999255028557229</v>
      </c>
    </row>
    <row r="1019" spans="1:9" ht="25.5" x14ac:dyDescent="0.2">
      <c r="A1019" s="11" t="s">
        <v>80</v>
      </c>
      <c r="B1019" s="34">
        <v>772</v>
      </c>
      <c r="C1019" s="6">
        <v>4</v>
      </c>
      <c r="D1019" s="6">
        <v>9</v>
      </c>
      <c r="E1019" s="35" t="s">
        <v>79</v>
      </c>
      <c r="F1019" s="30">
        <v>0</v>
      </c>
      <c r="G1019" s="25">
        <f t="shared" ref="G1019:H1019" si="438">G1020</f>
        <v>210</v>
      </c>
      <c r="H1019" s="25">
        <f t="shared" si="438"/>
        <v>210</v>
      </c>
      <c r="I1019" s="26">
        <f t="shared" si="431"/>
        <v>100</v>
      </c>
    </row>
    <row r="1020" spans="1:9" x14ac:dyDescent="0.2">
      <c r="A1020" s="11" t="s">
        <v>3</v>
      </c>
      <c r="B1020" s="34">
        <v>772</v>
      </c>
      <c r="C1020" s="6">
        <v>4</v>
      </c>
      <c r="D1020" s="6">
        <v>9</v>
      </c>
      <c r="E1020" s="35" t="s">
        <v>79</v>
      </c>
      <c r="F1020" s="30" t="s">
        <v>1</v>
      </c>
      <c r="G1020" s="25">
        <v>210</v>
      </c>
      <c r="H1020" s="25">
        <v>210</v>
      </c>
      <c r="I1020" s="26">
        <f t="shared" si="431"/>
        <v>100</v>
      </c>
    </row>
    <row r="1021" spans="1:9" ht="25.5" x14ac:dyDescent="0.2">
      <c r="A1021" s="11" t="s">
        <v>76</v>
      </c>
      <c r="B1021" s="34">
        <v>772</v>
      </c>
      <c r="C1021" s="6">
        <v>4</v>
      </c>
      <c r="D1021" s="6">
        <v>9</v>
      </c>
      <c r="E1021" s="35" t="s">
        <v>75</v>
      </c>
      <c r="F1021" s="30">
        <v>0</v>
      </c>
      <c r="G1021" s="25">
        <f t="shared" ref="G1021:H1021" si="439">G1022</f>
        <v>248.81</v>
      </c>
      <c r="H1021" s="25">
        <f t="shared" si="439"/>
        <v>248.72</v>
      </c>
      <c r="I1021" s="26">
        <f t="shared" si="431"/>
        <v>99.963827820425223</v>
      </c>
    </row>
    <row r="1022" spans="1:9" x14ac:dyDescent="0.2">
      <c r="A1022" s="11" t="s">
        <v>3</v>
      </c>
      <c r="B1022" s="34">
        <v>772</v>
      </c>
      <c r="C1022" s="6">
        <v>4</v>
      </c>
      <c r="D1022" s="6">
        <v>9</v>
      </c>
      <c r="E1022" s="35" t="s">
        <v>75</v>
      </c>
      <c r="F1022" s="30" t="s">
        <v>1</v>
      </c>
      <c r="G1022" s="25">
        <v>248.81</v>
      </c>
      <c r="H1022" s="25">
        <v>248.72</v>
      </c>
      <c r="I1022" s="26">
        <f t="shared" si="431"/>
        <v>99.963827820425223</v>
      </c>
    </row>
    <row r="1023" spans="1:9" ht="25.5" x14ac:dyDescent="0.2">
      <c r="A1023" s="11" t="s">
        <v>74</v>
      </c>
      <c r="B1023" s="34">
        <v>772</v>
      </c>
      <c r="C1023" s="6">
        <v>4</v>
      </c>
      <c r="D1023" s="6">
        <v>9</v>
      </c>
      <c r="E1023" s="35" t="s">
        <v>73</v>
      </c>
      <c r="F1023" s="30">
        <v>0</v>
      </c>
      <c r="G1023" s="25">
        <f t="shared" ref="G1023:H1023" si="440">G1024</f>
        <v>11622.19</v>
      </c>
      <c r="H1023" s="25">
        <f t="shared" si="440"/>
        <v>11622.19</v>
      </c>
      <c r="I1023" s="26">
        <f t="shared" si="431"/>
        <v>100</v>
      </c>
    </row>
    <row r="1024" spans="1:9" x14ac:dyDescent="0.2">
      <c r="A1024" s="11" t="s">
        <v>3</v>
      </c>
      <c r="B1024" s="34">
        <v>772</v>
      </c>
      <c r="C1024" s="6">
        <v>4</v>
      </c>
      <c r="D1024" s="6">
        <v>9</v>
      </c>
      <c r="E1024" s="35" t="s">
        <v>73</v>
      </c>
      <c r="F1024" s="30" t="s">
        <v>1</v>
      </c>
      <c r="G1024" s="25">
        <v>11622.19</v>
      </c>
      <c r="H1024" s="25">
        <v>11622.19</v>
      </c>
      <c r="I1024" s="26">
        <f t="shared" si="431"/>
        <v>100</v>
      </c>
    </row>
    <row r="1025" spans="1:9" ht="25.5" x14ac:dyDescent="0.2">
      <c r="A1025" s="11" t="s">
        <v>30</v>
      </c>
      <c r="B1025" s="34">
        <v>772</v>
      </c>
      <c r="C1025" s="6">
        <v>4</v>
      </c>
      <c r="D1025" s="6">
        <v>9</v>
      </c>
      <c r="E1025" s="35" t="s">
        <v>29</v>
      </c>
      <c r="F1025" s="30"/>
      <c r="G1025" s="25">
        <f t="shared" ref="G1025:H1026" si="441">G1026</f>
        <v>1881.38</v>
      </c>
      <c r="H1025" s="25">
        <f t="shared" si="441"/>
        <v>1881.38</v>
      </c>
      <c r="I1025" s="26">
        <f t="shared" si="431"/>
        <v>100</v>
      </c>
    </row>
    <row r="1026" spans="1:9" ht="25.5" x14ac:dyDescent="0.2">
      <c r="A1026" s="11" t="s">
        <v>28</v>
      </c>
      <c r="B1026" s="34">
        <v>772</v>
      </c>
      <c r="C1026" s="6">
        <v>4</v>
      </c>
      <c r="D1026" s="6">
        <v>9</v>
      </c>
      <c r="E1026" s="35" t="s">
        <v>27</v>
      </c>
      <c r="F1026" s="30"/>
      <c r="G1026" s="25">
        <f t="shared" si="441"/>
        <v>1881.38</v>
      </c>
      <c r="H1026" s="25">
        <f t="shared" si="441"/>
        <v>1881.38</v>
      </c>
      <c r="I1026" s="26">
        <f t="shared" si="431"/>
        <v>100</v>
      </c>
    </row>
    <row r="1027" spans="1:9" x14ac:dyDescent="0.2">
      <c r="A1027" s="11" t="s">
        <v>518</v>
      </c>
      <c r="B1027" s="34">
        <v>772</v>
      </c>
      <c r="C1027" s="6">
        <v>4</v>
      </c>
      <c r="D1027" s="6">
        <v>9</v>
      </c>
      <c r="E1027" s="35" t="s">
        <v>26</v>
      </c>
      <c r="F1027" s="30"/>
      <c r="G1027" s="25">
        <f t="shared" ref="G1027:H1027" si="442">G1028+G1030</f>
        <v>1881.38</v>
      </c>
      <c r="H1027" s="25">
        <f t="shared" si="442"/>
        <v>1881.38</v>
      </c>
      <c r="I1027" s="26">
        <f t="shared" si="431"/>
        <v>100</v>
      </c>
    </row>
    <row r="1028" spans="1:9" ht="38.25" x14ac:dyDescent="0.2">
      <c r="A1028" s="11" t="s">
        <v>613</v>
      </c>
      <c r="B1028" s="34">
        <v>772</v>
      </c>
      <c r="C1028" s="6">
        <v>4</v>
      </c>
      <c r="D1028" s="6">
        <v>9</v>
      </c>
      <c r="E1028" s="35" t="s">
        <v>612</v>
      </c>
      <c r="F1028" s="30">
        <v>0</v>
      </c>
      <c r="G1028" s="25">
        <f t="shared" ref="G1028:H1028" si="443">G1029</f>
        <v>349.1</v>
      </c>
      <c r="H1028" s="25">
        <f t="shared" si="443"/>
        <v>349.1</v>
      </c>
      <c r="I1028" s="26">
        <f t="shared" si="431"/>
        <v>100</v>
      </c>
    </row>
    <row r="1029" spans="1:9" x14ac:dyDescent="0.2">
      <c r="A1029" s="11" t="s">
        <v>3</v>
      </c>
      <c r="B1029" s="34">
        <v>772</v>
      </c>
      <c r="C1029" s="6">
        <v>4</v>
      </c>
      <c r="D1029" s="6">
        <v>9</v>
      </c>
      <c r="E1029" s="35" t="s">
        <v>612</v>
      </c>
      <c r="F1029" s="30" t="s">
        <v>1</v>
      </c>
      <c r="G1029" s="25">
        <v>349.1</v>
      </c>
      <c r="H1029" s="25">
        <v>349.1</v>
      </c>
      <c r="I1029" s="26">
        <f t="shared" si="431"/>
        <v>100</v>
      </c>
    </row>
    <row r="1030" spans="1:9" ht="38.25" x14ac:dyDescent="0.2">
      <c r="A1030" s="11" t="s">
        <v>613</v>
      </c>
      <c r="B1030" s="34">
        <v>772</v>
      </c>
      <c r="C1030" s="6">
        <v>4</v>
      </c>
      <c r="D1030" s="6">
        <v>9</v>
      </c>
      <c r="E1030" s="35" t="s">
        <v>614</v>
      </c>
      <c r="F1030" s="30">
        <v>0</v>
      </c>
      <c r="G1030" s="25">
        <f t="shared" ref="G1030:H1030" si="444">G1031</f>
        <v>1532.28</v>
      </c>
      <c r="H1030" s="25">
        <f t="shared" si="444"/>
        <v>1532.28</v>
      </c>
      <c r="I1030" s="26">
        <f t="shared" si="431"/>
        <v>100</v>
      </c>
    </row>
    <row r="1031" spans="1:9" x14ac:dyDescent="0.2">
      <c r="A1031" s="11" t="s">
        <v>3</v>
      </c>
      <c r="B1031" s="34">
        <v>772</v>
      </c>
      <c r="C1031" s="6">
        <v>4</v>
      </c>
      <c r="D1031" s="6">
        <v>9</v>
      </c>
      <c r="E1031" s="35" t="s">
        <v>614</v>
      </c>
      <c r="F1031" s="30" t="s">
        <v>1</v>
      </c>
      <c r="G1031" s="25">
        <v>1532.28</v>
      </c>
      <c r="H1031" s="25">
        <v>1532.28</v>
      </c>
      <c r="I1031" s="26">
        <f t="shared" si="431"/>
        <v>100</v>
      </c>
    </row>
    <row r="1032" spans="1:9" x14ac:dyDescent="0.2">
      <c r="A1032" s="11" t="s">
        <v>542</v>
      </c>
      <c r="B1032" s="34">
        <v>772</v>
      </c>
      <c r="C1032" s="6">
        <v>5</v>
      </c>
      <c r="D1032" s="6">
        <v>0</v>
      </c>
      <c r="E1032" s="35" t="s">
        <v>0</v>
      </c>
      <c r="F1032" s="30">
        <v>0</v>
      </c>
      <c r="G1032" s="25">
        <f t="shared" ref="G1032:H1033" si="445">G1033</f>
        <v>2009.93</v>
      </c>
      <c r="H1032" s="25">
        <f t="shared" si="445"/>
        <v>1916.2800000000002</v>
      </c>
      <c r="I1032" s="26">
        <f t="shared" si="431"/>
        <v>95.340633753414309</v>
      </c>
    </row>
    <row r="1033" spans="1:9" x14ac:dyDescent="0.2">
      <c r="A1033" s="11" t="s">
        <v>31</v>
      </c>
      <c r="B1033" s="34">
        <v>772</v>
      </c>
      <c r="C1033" s="6">
        <v>5</v>
      </c>
      <c r="D1033" s="6">
        <v>3</v>
      </c>
      <c r="E1033" s="35" t="s">
        <v>0</v>
      </c>
      <c r="F1033" s="30">
        <v>0</v>
      </c>
      <c r="G1033" s="25">
        <f t="shared" si="445"/>
        <v>2009.93</v>
      </c>
      <c r="H1033" s="25">
        <f t="shared" si="445"/>
        <v>1916.2800000000002</v>
      </c>
      <c r="I1033" s="26">
        <f t="shared" si="431"/>
        <v>95.340633753414309</v>
      </c>
    </row>
    <row r="1034" spans="1:9" ht="25.5" x14ac:dyDescent="0.2">
      <c r="A1034" s="11" t="s">
        <v>30</v>
      </c>
      <c r="B1034" s="34">
        <v>772</v>
      </c>
      <c r="C1034" s="6">
        <v>5</v>
      </c>
      <c r="D1034" s="6">
        <v>3</v>
      </c>
      <c r="E1034" s="35" t="s">
        <v>29</v>
      </c>
      <c r="F1034" s="30">
        <v>0</v>
      </c>
      <c r="G1034" s="25">
        <f>G1035+G1041</f>
        <v>2009.93</v>
      </c>
      <c r="H1034" s="25">
        <f>H1035+H1041</f>
        <v>1916.2800000000002</v>
      </c>
      <c r="I1034" s="26">
        <f t="shared" si="431"/>
        <v>95.340633753414309</v>
      </c>
    </row>
    <row r="1035" spans="1:9" ht="25.5" x14ac:dyDescent="0.2">
      <c r="A1035" s="11" t="s">
        <v>28</v>
      </c>
      <c r="B1035" s="34">
        <v>772</v>
      </c>
      <c r="C1035" s="6">
        <v>5</v>
      </c>
      <c r="D1035" s="6">
        <v>3</v>
      </c>
      <c r="E1035" s="35" t="s">
        <v>27</v>
      </c>
      <c r="F1035" s="30">
        <v>0</v>
      </c>
      <c r="G1035" s="25">
        <f t="shared" ref="G1035:H1035" si="446">G1036</f>
        <v>995.07</v>
      </c>
      <c r="H1035" s="25">
        <f t="shared" si="446"/>
        <v>974.97</v>
      </c>
      <c r="I1035" s="26">
        <f t="shared" si="431"/>
        <v>97.980041605113215</v>
      </c>
    </row>
    <row r="1036" spans="1:9" ht="25.5" x14ac:dyDescent="0.2">
      <c r="A1036" s="11" t="s">
        <v>25</v>
      </c>
      <c r="B1036" s="34">
        <v>772</v>
      </c>
      <c r="C1036" s="6">
        <v>5</v>
      </c>
      <c r="D1036" s="6">
        <v>3</v>
      </c>
      <c r="E1036" s="35" t="s">
        <v>24</v>
      </c>
      <c r="F1036" s="30">
        <v>0</v>
      </c>
      <c r="G1036" s="25">
        <f>G1037+G1039</f>
        <v>995.07</v>
      </c>
      <c r="H1036" s="25">
        <f>H1037+H1039</f>
        <v>974.97</v>
      </c>
      <c r="I1036" s="26">
        <f t="shared" si="431"/>
        <v>97.980041605113215</v>
      </c>
    </row>
    <row r="1037" spans="1:9" x14ac:dyDescent="0.2">
      <c r="A1037" s="11" t="s">
        <v>509</v>
      </c>
      <c r="B1037" s="34">
        <v>772</v>
      </c>
      <c r="C1037" s="6">
        <v>5</v>
      </c>
      <c r="D1037" s="6">
        <v>3</v>
      </c>
      <c r="E1037" s="35" t="s">
        <v>23</v>
      </c>
      <c r="F1037" s="30">
        <v>0</v>
      </c>
      <c r="G1037" s="25">
        <f t="shared" ref="G1037:H1037" si="447">G1038</f>
        <v>672.45</v>
      </c>
      <c r="H1037" s="25">
        <f t="shared" si="447"/>
        <v>654.6</v>
      </c>
      <c r="I1037" s="26">
        <f t="shared" si="431"/>
        <v>97.345527548516614</v>
      </c>
    </row>
    <row r="1038" spans="1:9" x14ac:dyDescent="0.2">
      <c r="A1038" s="11" t="s">
        <v>3</v>
      </c>
      <c r="B1038" s="34">
        <v>772</v>
      </c>
      <c r="C1038" s="6">
        <v>5</v>
      </c>
      <c r="D1038" s="6">
        <v>3</v>
      </c>
      <c r="E1038" s="35" t="s">
        <v>23</v>
      </c>
      <c r="F1038" s="30" t="s">
        <v>1</v>
      </c>
      <c r="G1038" s="25">
        <v>672.45</v>
      </c>
      <c r="H1038" s="25">
        <v>654.6</v>
      </c>
      <c r="I1038" s="26">
        <f t="shared" si="431"/>
        <v>97.345527548516614</v>
      </c>
    </row>
    <row r="1039" spans="1:9" x14ac:dyDescent="0.2">
      <c r="A1039" s="11" t="s">
        <v>20</v>
      </c>
      <c r="B1039" s="34">
        <v>772</v>
      </c>
      <c r="C1039" s="6">
        <v>5</v>
      </c>
      <c r="D1039" s="6">
        <v>3</v>
      </c>
      <c r="E1039" s="35" t="s">
        <v>19</v>
      </c>
      <c r="F1039" s="30">
        <v>0</v>
      </c>
      <c r="G1039" s="25">
        <f t="shared" ref="G1039:H1039" si="448">G1040</f>
        <v>322.62</v>
      </c>
      <c r="H1039" s="25">
        <f t="shared" si="448"/>
        <v>320.37</v>
      </c>
      <c r="I1039" s="26">
        <f t="shared" si="431"/>
        <v>99.302585084619679</v>
      </c>
    </row>
    <row r="1040" spans="1:9" x14ac:dyDescent="0.2">
      <c r="A1040" s="11" t="s">
        <v>3</v>
      </c>
      <c r="B1040" s="34">
        <v>772</v>
      </c>
      <c r="C1040" s="6">
        <v>5</v>
      </c>
      <c r="D1040" s="6">
        <v>3</v>
      </c>
      <c r="E1040" s="35" t="s">
        <v>19</v>
      </c>
      <c r="F1040" s="30" t="s">
        <v>1</v>
      </c>
      <c r="G1040" s="25">
        <v>322.62</v>
      </c>
      <c r="H1040" s="25">
        <v>320.37</v>
      </c>
      <c r="I1040" s="26">
        <f t="shared" si="431"/>
        <v>99.302585084619679</v>
      </c>
    </row>
    <row r="1041" spans="1:9" x14ac:dyDescent="0.2">
      <c r="A1041" s="11" t="s">
        <v>18</v>
      </c>
      <c r="B1041" s="34">
        <v>772</v>
      </c>
      <c r="C1041" s="6">
        <v>5</v>
      </c>
      <c r="D1041" s="6">
        <v>3</v>
      </c>
      <c r="E1041" s="35" t="s">
        <v>17</v>
      </c>
      <c r="F1041" s="30">
        <v>0</v>
      </c>
      <c r="G1041" s="25">
        <f t="shared" ref="G1041:H1041" si="449">G1042+G1045</f>
        <v>1014.86</v>
      </c>
      <c r="H1041" s="25">
        <f t="shared" si="449"/>
        <v>941.31000000000006</v>
      </c>
      <c r="I1041" s="26">
        <f t="shared" si="431"/>
        <v>92.752694952998453</v>
      </c>
    </row>
    <row r="1042" spans="1:9" x14ac:dyDescent="0.2">
      <c r="A1042" s="11" t="s">
        <v>16</v>
      </c>
      <c r="B1042" s="34">
        <v>772</v>
      </c>
      <c r="C1042" s="6">
        <v>5</v>
      </c>
      <c r="D1042" s="6">
        <v>3</v>
      </c>
      <c r="E1042" s="35" t="s">
        <v>15</v>
      </c>
      <c r="F1042" s="30">
        <v>0</v>
      </c>
      <c r="G1042" s="25">
        <f t="shared" ref="G1042:H1043" si="450">G1043</f>
        <v>54.24</v>
      </c>
      <c r="H1042" s="25">
        <f t="shared" si="450"/>
        <v>53.57</v>
      </c>
      <c r="I1042" s="26">
        <f t="shared" si="431"/>
        <v>98.764749262536867</v>
      </c>
    </row>
    <row r="1043" spans="1:9" ht="25.5" x14ac:dyDescent="0.2">
      <c r="A1043" s="11" t="s">
        <v>14</v>
      </c>
      <c r="B1043" s="34">
        <v>772</v>
      </c>
      <c r="C1043" s="6">
        <v>5</v>
      </c>
      <c r="D1043" s="6">
        <v>3</v>
      </c>
      <c r="E1043" s="35" t="s">
        <v>13</v>
      </c>
      <c r="F1043" s="30">
        <v>0</v>
      </c>
      <c r="G1043" s="25">
        <f t="shared" si="450"/>
        <v>54.24</v>
      </c>
      <c r="H1043" s="25">
        <f t="shared" si="450"/>
        <v>53.57</v>
      </c>
      <c r="I1043" s="26">
        <f t="shared" si="431"/>
        <v>98.764749262536867</v>
      </c>
    </row>
    <row r="1044" spans="1:9" x14ac:dyDescent="0.2">
      <c r="A1044" s="11" t="s">
        <v>3</v>
      </c>
      <c r="B1044" s="34">
        <v>772</v>
      </c>
      <c r="C1044" s="6">
        <v>5</v>
      </c>
      <c r="D1044" s="6">
        <v>3</v>
      </c>
      <c r="E1044" s="35" t="s">
        <v>13</v>
      </c>
      <c r="F1044" s="30" t="s">
        <v>1</v>
      </c>
      <c r="G1044" s="25">
        <v>54.24</v>
      </c>
      <c r="H1044" s="25">
        <v>53.57</v>
      </c>
      <c r="I1044" s="26">
        <f t="shared" si="431"/>
        <v>98.764749262536867</v>
      </c>
    </row>
    <row r="1045" spans="1:9" ht="25.5" x14ac:dyDescent="0.2">
      <c r="A1045" s="11" t="s">
        <v>12</v>
      </c>
      <c r="B1045" s="34">
        <v>772</v>
      </c>
      <c r="C1045" s="6">
        <v>5</v>
      </c>
      <c r="D1045" s="6">
        <v>3</v>
      </c>
      <c r="E1045" s="35" t="s">
        <v>11</v>
      </c>
      <c r="F1045" s="30">
        <v>0</v>
      </c>
      <c r="G1045" s="25">
        <f t="shared" ref="G1045:H1046" si="451">G1046</f>
        <v>960.62</v>
      </c>
      <c r="H1045" s="25">
        <f t="shared" si="451"/>
        <v>887.74</v>
      </c>
      <c r="I1045" s="26">
        <f t="shared" si="431"/>
        <v>92.413233120276487</v>
      </c>
    </row>
    <row r="1046" spans="1:9" x14ac:dyDescent="0.2">
      <c r="A1046" s="11" t="s">
        <v>10</v>
      </c>
      <c r="B1046" s="34">
        <v>772</v>
      </c>
      <c r="C1046" s="6">
        <v>5</v>
      </c>
      <c r="D1046" s="6">
        <v>3</v>
      </c>
      <c r="E1046" s="35" t="s">
        <v>9</v>
      </c>
      <c r="F1046" s="30">
        <v>0</v>
      </c>
      <c r="G1046" s="25">
        <f t="shared" si="451"/>
        <v>960.62</v>
      </c>
      <c r="H1046" s="25">
        <f t="shared" si="451"/>
        <v>887.74</v>
      </c>
      <c r="I1046" s="26">
        <f t="shared" si="431"/>
        <v>92.413233120276487</v>
      </c>
    </row>
    <row r="1047" spans="1:9" x14ac:dyDescent="0.2">
      <c r="A1047" s="11" t="s">
        <v>3</v>
      </c>
      <c r="B1047" s="34">
        <v>772</v>
      </c>
      <c r="C1047" s="6">
        <v>5</v>
      </c>
      <c r="D1047" s="6">
        <v>3</v>
      </c>
      <c r="E1047" s="35" t="s">
        <v>9</v>
      </c>
      <c r="F1047" s="30" t="s">
        <v>1</v>
      </c>
      <c r="G1047" s="25">
        <v>960.62</v>
      </c>
      <c r="H1047" s="25">
        <v>887.74</v>
      </c>
      <c r="I1047" s="26">
        <f t="shared" si="431"/>
        <v>92.413233120276487</v>
      </c>
    </row>
    <row r="1048" spans="1:9" x14ac:dyDescent="0.2">
      <c r="A1048" s="11" t="s">
        <v>544</v>
      </c>
      <c r="B1048" s="34">
        <v>772</v>
      </c>
      <c r="C1048" s="6">
        <v>8</v>
      </c>
      <c r="D1048" s="6">
        <v>0</v>
      </c>
      <c r="E1048" s="35" t="s">
        <v>0</v>
      </c>
      <c r="F1048" s="30">
        <v>0</v>
      </c>
      <c r="G1048" s="25">
        <f t="shared" ref="G1048:H1052" si="452">G1049</f>
        <v>30</v>
      </c>
      <c r="H1048" s="25">
        <f t="shared" si="452"/>
        <v>30</v>
      </c>
      <c r="I1048" s="26">
        <f t="shared" si="431"/>
        <v>100</v>
      </c>
    </row>
    <row r="1049" spans="1:9" x14ac:dyDescent="0.2">
      <c r="A1049" s="11" t="s">
        <v>234</v>
      </c>
      <c r="B1049" s="34">
        <v>772</v>
      </c>
      <c r="C1049" s="6">
        <v>8</v>
      </c>
      <c r="D1049" s="6">
        <v>1</v>
      </c>
      <c r="E1049" s="35" t="s">
        <v>0</v>
      </c>
      <c r="F1049" s="30">
        <v>0</v>
      </c>
      <c r="G1049" s="25">
        <f t="shared" si="452"/>
        <v>30</v>
      </c>
      <c r="H1049" s="25">
        <f t="shared" si="452"/>
        <v>30</v>
      </c>
      <c r="I1049" s="26">
        <f t="shared" si="431"/>
        <v>100</v>
      </c>
    </row>
    <row r="1050" spans="1:9" x14ac:dyDescent="0.2">
      <c r="A1050" s="11" t="s">
        <v>46</v>
      </c>
      <c r="B1050" s="34">
        <v>772</v>
      </c>
      <c r="C1050" s="6">
        <v>8</v>
      </c>
      <c r="D1050" s="6">
        <v>1</v>
      </c>
      <c r="E1050" s="35" t="s">
        <v>45</v>
      </c>
      <c r="F1050" s="30"/>
      <c r="G1050" s="25">
        <f t="shared" si="452"/>
        <v>30</v>
      </c>
      <c r="H1050" s="25">
        <f t="shared" si="452"/>
        <v>30</v>
      </c>
      <c r="I1050" s="26">
        <f t="shared" si="431"/>
        <v>100</v>
      </c>
    </row>
    <row r="1051" spans="1:9" x14ac:dyDescent="0.2">
      <c r="A1051" s="11" t="s">
        <v>44</v>
      </c>
      <c r="B1051" s="34">
        <v>772</v>
      </c>
      <c r="C1051" s="6">
        <v>8</v>
      </c>
      <c r="D1051" s="6">
        <v>1</v>
      </c>
      <c r="E1051" s="35" t="s">
        <v>43</v>
      </c>
      <c r="F1051" s="30"/>
      <c r="G1051" s="25">
        <f t="shared" si="452"/>
        <v>30</v>
      </c>
      <c r="H1051" s="25">
        <f t="shared" si="452"/>
        <v>30</v>
      </c>
      <c r="I1051" s="26">
        <f t="shared" si="431"/>
        <v>100</v>
      </c>
    </row>
    <row r="1052" spans="1:9" ht="25.5" x14ac:dyDescent="0.2">
      <c r="A1052" s="11" t="s">
        <v>637</v>
      </c>
      <c r="B1052" s="34">
        <v>772</v>
      </c>
      <c r="C1052" s="6">
        <v>8</v>
      </c>
      <c r="D1052" s="6">
        <v>1</v>
      </c>
      <c r="E1052" s="35" t="s">
        <v>636</v>
      </c>
      <c r="F1052" s="30"/>
      <c r="G1052" s="25">
        <f t="shared" si="452"/>
        <v>30</v>
      </c>
      <c r="H1052" s="25">
        <f t="shared" si="452"/>
        <v>30</v>
      </c>
      <c r="I1052" s="26">
        <f t="shared" si="431"/>
        <v>100</v>
      </c>
    </row>
    <row r="1053" spans="1:9" x14ac:dyDescent="0.2">
      <c r="A1053" s="11" t="s">
        <v>3</v>
      </c>
      <c r="B1053" s="34">
        <v>772</v>
      </c>
      <c r="C1053" s="6">
        <v>8</v>
      </c>
      <c r="D1053" s="6">
        <v>1</v>
      </c>
      <c r="E1053" s="35" t="s">
        <v>636</v>
      </c>
      <c r="F1053" s="30">
        <v>200</v>
      </c>
      <c r="G1053" s="25">
        <v>30</v>
      </c>
      <c r="H1053" s="25">
        <v>30</v>
      </c>
      <c r="I1053" s="26">
        <f t="shared" si="431"/>
        <v>100</v>
      </c>
    </row>
    <row r="1054" spans="1:9" ht="25.5" x14ac:dyDescent="0.2">
      <c r="A1054" s="11" t="s">
        <v>89</v>
      </c>
      <c r="B1054" s="34">
        <v>773</v>
      </c>
      <c r="C1054" s="6">
        <v>0</v>
      </c>
      <c r="D1054" s="6">
        <v>0</v>
      </c>
      <c r="E1054" s="35" t="s">
        <v>0</v>
      </c>
      <c r="F1054" s="30">
        <v>0</v>
      </c>
      <c r="G1054" s="25">
        <f>G1055+G1074+G1082+G1101</f>
        <v>21624.379999999997</v>
      </c>
      <c r="H1054" s="25">
        <f>H1055+H1074+H1082+H1101</f>
        <v>16252.92</v>
      </c>
      <c r="I1054" s="26">
        <f t="shared" si="431"/>
        <v>75.160166441766194</v>
      </c>
    </row>
    <row r="1055" spans="1:9" x14ac:dyDescent="0.2">
      <c r="A1055" s="11" t="s">
        <v>538</v>
      </c>
      <c r="B1055" s="34">
        <v>773</v>
      </c>
      <c r="C1055" s="6">
        <v>1</v>
      </c>
      <c r="D1055" s="6">
        <v>0</v>
      </c>
      <c r="E1055" s="35" t="s">
        <v>0</v>
      </c>
      <c r="F1055" s="30">
        <v>0</v>
      </c>
      <c r="G1055" s="25">
        <f t="shared" ref="G1055:H1055" si="453">G1056</f>
        <v>3265.04</v>
      </c>
      <c r="H1055" s="25">
        <f t="shared" si="453"/>
        <v>3051.38</v>
      </c>
      <c r="I1055" s="26">
        <f t="shared" si="431"/>
        <v>93.456129174527717</v>
      </c>
    </row>
    <row r="1056" spans="1:9" ht="25.5" x14ac:dyDescent="0.2">
      <c r="A1056" s="11" t="s">
        <v>70</v>
      </c>
      <c r="B1056" s="34">
        <v>773</v>
      </c>
      <c r="C1056" s="6">
        <v>1</v>
      </c>
      <c r="D1056" s="6">
        <v>4</v>
      </c>
      <c r="E1056" s="35" t="s">
        <v>0</v>
      </c>
      <c r="F1056" s="30">
        <v>0</v>
      </c>
      <c r="G1056" s="25">
        <f>G1057+G1070+G1066</f>
        <v>3265.04</v>
      </c>
      <c r="H1056" s="25">
        <f>H1057+H1070+H1066</f>
        <v>3051.38</v>
      </c>
      <c r="I1056" s="26">
        <f t="shared" si="431"/>
        <v>93.456129174527717</v>
      </c>
    </row>
    <row r="1057" spans="1:9" ht="25.5" x14ac:dyDescent="0.2">
      <c r="A1057" s="11" t="s">
        <v>30</v>
      </c>
      <c r="B1057" s="34">
        <v>773</v>
      </c>
      <c r="C1057" s="6">
        <v>1</v>
      </c>
      <c r="D1057" s="6">
        <v>4</v>
      </c>
      <c r="E1057" s="35" t="s">
        <v>29</v>
      </c>
      <c r="F1057" s="30">
        <v>0</v>
      </c>
      <c r="G1057" s="25">
        <f t="shared" ref="G1057:H1058" si="454">G1058</f>
        <v>3194.04</v>
      </c>
      <c r="H1057" s="25">
        <f t="shared" si="454"/>
        <v>2980.38</v>
      </c>
      <c r="I1057" s="26">
        <f t="shared" si="431"/>
        <v>93.310666115640387</v>
      </c>
    </row>
    <row r="1058" spans="1:9" ht="38.25" x14ac:dyDescent="0.2">
      <c r="A1058" s="11" t="s">
        <v>69</v>
      </c>
      <c r="B1058" s="34">
        <v>773</v>
      </c>
      <c r="C1058" s="6">
        <v>1</v>
      </c>
      <c r="D1058" s="6">
        <v>4</v>
      </c>
      <c r="E1058" s="35" t="s">
        <v>68</v>
      </c>
      <c r="F1058" s="30">
        <v>0</v>
      </c>
      <c r="G1058" s="25">
        <f t="shared" si="454"/>
        <v>3194.04</v>
      </c>
      <c r="H1058" s="25">
        <f t="shared" si="454"/>
        <v>2980.38</v>
      </c>
      <c r="I1058" s="26">
        <f t="shared" si="431"/>
        <v>93.310666115640387</v>
      </c>
    </row>
    <row r="1059" spans="1:9" x14ac:dyDescent="0.2">
      <c r="A1059" s="11" t="s">
        <v>67</v>
      </c>
      <c r="B1059" s="34">
        <v>773</v>
      </c>
      <c r="C1059" s="6">
        <v>1</v>
      </c>
      <c r="D1059" s="6">
        <v>4</v>
      </c>
      <c r="E1059" s="35" t="s">
        <v>66</v>
      </c>
      <c r="F1059" s="30">
        <v>0</v>
      </c>
      <c r="G1059" s="25">
        <f>G1060+G1064</f>
        <v>3194.04</v>
      </c>
      <c r="H1059" s="25">
        <f>H1060+H1064</f>
        <v>2980.38</v>
      </c>
      <c r="I1059" s="26">
        <f t="shared" si="431"/>
        <v>93.310666115640387</v>
      </c>
    </row>
    <row r="1060" spans="1:9" x14ac:dyDescent="0.2">
      <c r="A1060" s="11" t="s">
        <v>65</v>
      </c>
      <c r="B1060" s="34">
        <v>773</v>
      </c>
      <c r="C1060" s="6">
        <v>1</v>
      </c>
      <c r="D1060" s="6">
        <v>4</v>
      </c>
      <c r="E1060" s="35" t="s">
        <v>63</v>
      </c>
      <c r="F1060" s="30">
        <v>0</v>
      </c>
      <c r="G1060" s="25">
        <f t="shared" ref="G1060:H1060" si="455">G1061+G1062+G1063</f>
        <v>581.51</v>
      </c>
      <c r="H1060" s="25">
        <f t="shared" si="455"/>
        <v>468.34999999999997</v>
      </c>
      <c r="I1060" s="26">
        <f t="shared" si="431"/>
        <v>80.540317449398984</v>
      </c>
    </row>
    <row r="1061" spans="1:9" ht="38.25" x14ac:dyDescent="0.2">
      <c r="A1061" s="11" t="s">
        <v>55</v>
      </c>
      <c r="B1061" s="34">
        <v>773</v>
      </c>
      <c r="C1061" s="6">
        <v>1</v>
      </c>
      <c r="D1061" s="6">
        <v>4</v>
      </c>
      <c r="E1061" s="35" t="s">
        <v>63</v>
      </c>
      <c r="F1061" s="30" t="s">
        <v>54</v>
      </c>
      <c r="G1061" s="25">
        <v>94.18</v>
      </c>
      <c r="H1061" s="25">
        <v>77.64</v>
      </c>
      <c r="I1061" s="26">
        <f t="shared" ref="I1061:I1122" si="456">H1061/G1061*100</f>
        <v>82.437884901252914</v>
      </c>
    </row>
    <row r="1062" spans="1:9" x14ac:dyDescent="0.2">
      <c r="A1062" s="11" t="s">
        <v>3</v>
      </c>
      <c r="B1062" s="34">
        <v>773</v>
      </c>
      <c r="C1062" s="6">
        <v>1</v>
      </c>
      <c r="D1062" s="6">
        <v>4</v>
      </c>
      <c r="E1062" s="35" t="s">
        <v>63</v>
      </c>
      <c r="F1062" s="30" t="s">
        <v>1</v>
      </c>
      <c r="G1062" s="25">
        <v>289.72000000000003</v>
      </c>
      <c r="H1062" s="25">
        <v>218.07</v>
      </c>
      <c r="I1062" s="26">
        <f t="shared" si="456"/>
        <v>75.269225459063918</v>
      </c>
    </row>
    <row r="1063" spans="1:9" x14ac:dyDescent="0.2">
      <c r="A1063" s="11" t="s">
        <v>64</v>
      </c>
      <c r="B1063" s="34">
        <v>773</v>
      </c>
      <c r="C1063" s="6">
        <v>1</v>
      </c>
      <c r="D1063" s="6">
        <v>4</v>
      </c>
      <c r="E1063" s="35" t="s">
        <v>63</v>
      </c>
      <c r="F1063" s="30" t="s">
        <v>62</v>
      </c>
      <c r="G1063" s="25">
        <v>197.61</v>
      </c>
      <c r="H1063" s="25">
        <v>172.64</v>
      </c>
      <c r="I1063" s="26">
        <f t="shared" si="456"/>
        <v>87.363999797581087</v>
      </c>
    </row>
    <row r="1064" spans="1:9" x14ac:dyDescent="0.2">
      <c r="A1064" s="11" t="s">
        <v>61</v>
      </c>
      <c r="B1064" s="34">
        <v>773</v>
      </c>
      <c r="C1064" s="6">
        <v>1</v>
      </c>
      <c r="D1064" s="6">
        <v>4</v>
      </c>
      <c r="E1064" s="35" t="s">
        <v>60</v>
      </c>
      <c r="F1064" s="30">
        <v>0</v>
      </c>
      <c r="G1064" s="25">
        <f t="shared" ref="G1064:H1064" si="457">G1065</f>
        <v>2612.5300000000002</v>
      </c>
      <c r="H1064" s="25">
        <f t="shared" si="457"/>
        <v>2512.0300000000002</v>
      </c>
      <c r="I1064" s="26">
        <f t="shared" si="456"/>
        <v>96.153154222152466</v>
      </c>
    </row>
    <row r="1065" spans="1:9" ht="38.25" x14ac:dyDescent="0.2">
      <c r="A1065" s="11" t="s">
        <v>55</v>
      </c>
      <c r="B1065" s="34">
        <v>773</v>
      </c>
      <c r="C1065" s="6">
        <v>1</v>
      </c>
      <c r="D1065" s="6">
        <v>4</v>
      </c>
      <c r="E1065" s="35" t="s">
        <v>60</v>
      </c>
      <c r="F1065" s="30" t="s">
        <v>54</v>
      </c>
      <c r="G1065" s="25">
        <v>2612.5300000000002</v>
      </c>
      <c r="H1065" s="25">
        <v>2512.0300000000002</v>
      </c>
      <c r="I1065" s="26">
        <f t="shared" si="456"/>
        <v>96.153154222152466</v>
      </c>
    </row>
    <row r="1066" spans="1:9" ht="25.5" x14ac:dyDescent="0.2">
      <c r="A1066" s="11" t="s">
        <v>8</v>
      </c>
      <c r="B1066" s="34">
        <v>773</v>
      </c>
      <c r="C1066" s="6">
        <v>1</v>
      </c>
      <c r="D1066" s="6">
        <v>4</v>
      </c>
      <c r="E1066" s="35" t="s">
        <v>7</v>
      </c>
      <c r="F1066" s="30"/>
      <c r="G1066" s="25">
        <f t="shared" ref="G1066:H1068" si="458">G1067</f>
        <v>51.02</v>
      </c>
      <c r="H1066" s="25">
        <f t="shared" si="458"/>
        <v>51.02</v>
      </c>
      <c r="I1066" s="26">
        <f t="shared" si="456"/>
        <v>100</v>
      </c>
    </row>
    <row r="1067" spans="1:9" x14ac:dyDescent="0.2">
      <c r="A1067" s="11" t="s">
        <v>57</v>
      </c>
      <c r="B1067" s="34">
        <v>773</v>
      </c>
      <c r="C1067" s="6">
        <v>1</v>
      </c>
      <c r="D1067" s="6">
        <v>4</v>
      </c>
      <c r="E1067" s="35" t="s">
        <v>56</v>
      </c>
      <c r="F1067" s="30"/>
      <c r="G1067" s="25">
        <f t="shared" si="458"/>
        <v>51.02</v>
      </c>
      <c r="H1067" s="25">
        <f t="shared" si="458"/>
        <v>51.02</v>
      </c>
      <c r="I1067" s="26">
        <f t="shared" si="456"/>
        <v>100</v>
      </c>
    </row>
    <row r="1068" spans="1:9" ht="63.75" x14ac:dyDescent="0.2">
      <c r="A1068" s="11" t="s">
        <v>642</v>
      </c>
      <c r="B1068" s="34">
        <v>773</v>
      </c>
      <c r="C1068" s="6">
        <v>1</v>
      </c>
      <c r="D1068" s="6">
        <v>4</v>
      </c>
      <c r="E1068" s="35" t="s">
        <v>641</v>
      </c>
      <c r="F1068" s="30"/>
      <c r="G1068" s="25">
        <f t="shared" si="458"/>
        <v>51.02</v>
      </c>
      <c r="H1068" s="25">
        <f t="shared" si="458"/>
        <v>51.02</v>
      </c>
      <c r="I1068" s="26">
        <f t="shared" si="456"/>
        <v>100</v>
      </c>
    </row>
    <row r="1069" spans="1:9" ht="38.25" x14ac:dyDescent="0.2">
      <c r="A1069" s="11" t="s">
        <v>55</v>
      </c>
      <c r="B1069" s="34">
        <v>773</v>
      </c>
      <c r="C1069" s="6">
        <v>1</v>
      </c>
      <c r="D1069" s="6">
        <v>4</v>
      </c>
      <c r="E1069" s="35" t="s">
        <v>641</v>
      </c>
      <c r="F1069" s="30">
        <v>100</v>
      </c>
      <c r="G1069" s="25">
        <v>51.02</v>
      </c>
      <c r="H1069" s="25">
        <v>51.02</v>
      </c>
      <c r="I1069" s="26">
        <f t="shared" si="456"/>
        <v>100</v>
      </c>
    </row>
    <row r="1070" spans="1:9" x14ac:dyDescent="0.2">
      <c r="A1070" s="11" t="s">
        <v>46</v>
      </c>
      <c r="B1070" s="34">
        <v>773</v>
      </c>
      <c r="C1070" s="6">
        <v>1</v>
      </c>
      <c r="D1070" s="6">
        <v>4</v>
      </c>
      <c r="E1070" s="35" t="s">
        <v>45</v>
      </c>
      <c r="F1070" s="30">
        <v>0</v>
      </c>
      <c r="G1070" s="25">
        <f t="shared" ref="G1070:H1072" si="459">G1071</f>
        <v>19.98</v>
      </c>
      <c r="H1070" s="25">
        <f t="shared" si="459"/>
        <v>19.98</v>
      </c>
      <c r="I1070" s="26">
        <f t="shared" si="456"/>
        <v>100</v>
      </c>
    </row>
    <row r="1071" spans="1:9" ht="51" x14ac:dyDescent="0.2">
      <c r="A1071" s="11" t="s">
        <v>53</v>
      </c>
      <c r="B1071" s="34">
        <v>773</v>
      </c>
      <c r="C1071" s="6">
        <v>1</v>
      </c>
      <c r="D1071" s="6">
        <v>4</v>
      </c>
      <c r="E1071" s="35" t="s">
        <v>52</v>
      </c>
      <c r="F1071" s="30">
        <v>0</v>
      </c>
      <c r="G1071" s="25">
        <f t="shared" si="459"/>
        <v>19.98</v>
      </c>
      <c r="H1071" s="25">
        <f t="shared" si="459"/>
        <v>19.98</v>
      </c>
      <c r="I1071" s="26">
        <f t="shared" si="456"/>
        <v>100</v>
      </c>
    </row>
    <row r="1072" spans="1:9" ht="25.5" x14ac:dyDescent="0.2">
      <c r="A1072" s="11" t="s">
        <v>51</v>
      </c>
      <c r="B1072" s="34">
        <v>773</v>
      </c>
      <c r="C1072" s="6">
        <v>1</v>
      </c>
      <c r="D1072" s="6">
        <v>4</v>
      </c>
      <c r="E1072" s="35" t="s">
        <v>50</v>
      </c>
      <c r="F1072" s="30">
        <v>0</v>
      </c>
      <c r="G1072" s="25">
        <f t="shared" si="459"/>
        <v>19.98</v>
      </c>
      <c r="H1072" s="25">
        <f t="shared" si="459"/>
        <v>19.98</v>
      </c>
      <c r="I1072" s="26">
        <f t="shared" si="456"/>
        <v>100</v>
      </c>
    </row>
    <row r="1073" spans="1:9" x14ac:dyDescent="0.2">
      <c r="A1073" s="11" t="s">
        <v>3</v>
      </c>
      <c r="B1073" s="34">
        <v>773</v>
      </c>
      <c r="C1073" s="6">
        <v>1</v>
      </c>
      <c r="D1073" s="6">
        <v>4</v>
      </c>
      <c r="E1073" s="35" t="s">
        <v>50</v>
      </c>
      <c r="F1073" s="30" t="s">
        <v>1</v>
      </c>
      <c r="G1073" s="25">
        <v>19.98</v>
      </c>
      <c r="H1073" s="25">
        <v>19.98</v>
      </c>
      <c r="I1073" s="26">
        <f t="shared" si="456"/>
        <v>100</v>
      </c>
    </row>
    <row r="1074" spans="1:9" x14ac:dyDescent="0.2">
      <c r="A1074" s="11" t="s">
        <v>539</v>
      </c>
      <c r="B1074" s="34">
        <v>773</v>
      </c>
      <c r="C1074" s="6">
        <v>2</v>
      </c>
      <c r="D1074" s="6"/>
      <c r="E1074" s="35"/>
      <c r="F1074" s="30"/>
      <c r="G1074" s="25">
        <f t="shared" ref="G1074:H1078" si="460">G1075</f>
        <v>131.76</v>
      </c>
      <c r="H1074" s="25">
        <f t="shared" si="460"/>
        <v>17.43</v>
      </c>
      <c r="I1074" s="26">
        <f t="shared" si="456"/>
        <v>13.228597449908927</v>
      </c>
    </row>
    <row r="1075" spans="1:9" x14ac:dyDescent="0.2">
      <c r="A1075" s="11" t="s">
        <v>512</v>
      </c>
      <c r="B1075" s="34">
        <v>773</v>
      </c>
      <c r="C1075" s="6">
        <v>2</v>
      </c>
      <c r="D1075" s="6">
        <v>3</v>
      </c>
      <c r="E1075" s="35"/>
      <c r="F1075" s="30"/>
      <c r="G1075" s="25">
        <f t="shared" si="460"/>
        <v>131.76</v>
      </c>
      <c r="H1075" s="25">
        <f t="shared" si="460"/>
        <v>17.43</v>
      </c>
      <c r="I1075" s="26">
        <f t="shared" si="456"/>
        <v>13.228597449908927</v>
      </c>
    </row>
    <row r="1076" spans="1:9" ht="25.5" x14ac:dyDescent="0.2">
      <c r="A1076" s="11" t="s">
        <v>30</v>
      </c>
      <c r="B1076" s="34">
        <v>773</v>
      </c>
      <c r="C1076" s="6">
        <v>2</v>
      </c>
      <c r="D1076" s="6">
        <v>3</v>
      </c>
      <c r="E1076" s="35" t="s">
        <v>29</v>
      </c>
      <c r="F1076" s="30">
        <v>0</v>
      </c>
      <c r="G1076" s="25">
        <f t="shared" si="460"/>
        <v>131.76</v>
      </c>
      <c r="H1076" s="25">
        <f t="shared" si="460"/>
        <v>17.43</v>
      </c>
      <c r="I1076" s="26">
        <f t="shared" si="456"/>
        <v>13.228597449908927</v>
      </c>
    </row>
    <row r="1077" spans="1:9" ht="38.25" x14ac:dyDescent="0.2">
      <c r="A1077" s="11" t="s">
        <v>69</v>
      </c>
      <c r="B1077" s="34">
        <v>773</v>
      </c>
      <c r="C1077" s="6">
        <v>2</v>
      </c>
      <c r="D1077" s="6">
        <v>3</v>
      </c>
      <c r="E1077" s="35" t="s">
        <v>68</v>
      </c>
      <c r="F1077" s="30">
        <v>0</v>
      </c>
      <c r="G1077" s="25">
        <f t="shared" si="460"/>
        <v>131.76</v>
      </c>
      <c r="H1077" s="25">
        <f t="shared" si="460"/>
        <v>17.43</v>
      </c>
      <c r="I1077" s="26">
        <f t="shared" si="456"/>
        <v>13.228597449908927</v>
      </c>
    </row>
    <row r="1078" spans="1:9" x14ac:dyDescent="0.2">
      <c r="A1078" s="11" t="s">
        <v>67</v>
      </c>
      <c r="B1078" s="34">
        <v>773</v>
      </c>
      <c r="C1078" s="6">
        <v>2</v>
      </c>
      <c r="D1078" s="6">
        <v>3</v>
      </c>
      <c r="E1078" s="35" t="s">
        <v>66</v>
      </c>
      <c r="F1078" s="30">
        <v>0</v>
      </c>
      <c r="G1078" s="25">
        <f t="shared" si="460"/>
        <v>131.76</v>
      </c>
      <c r="H1078" s="25">
        <f t="shared" si="460"/>
        <v>17.43</v>
      </c>
      <c r="I1078" s="26">
        <f t="shared" si="456"/>
        <v>13.228597449908927</v>
      </c>
    </row>
    <row r="1079" spans="1:9" ht="25.5" x14ac:dyDescent="0.2">
      <c r="A1079" s="11" t="s">
        <v>510</v>
      </c>
      <c r="B1079" s="34">
        <v>773</v>
      </c>
      <c r="C1079" s="6">
        <v>2</v>
      </c>
      <c r="D1079" s="6">
        <v>3</v>
      </c>
      <c r="E1079" s="35" t="s">
        <v>511</v>
      </c>
      <c r="F1079" s="30">
        <v>0</v>
      </c>
      <c r="G1079" s="25">
        <f t="shared" ref="G1079:H1079" si="461">G1080+G1081</f>
        <v>131.76</v>
      </c>
      <c r="H1079" s="25">
        <f t="shared" si="461"/>
        <v>17.43</v>
      </c>
      <c r="I1079" s="26">
        <f t="shared" si="456"/>
        <v>13.228597449908927</v>
      </c>
    </row>
    <row r="1080" spans="1:9" ht="38.25" x14ac:dyDescent="0.2">
      <c r="A1080" s="11" t="s">
        <v>55</v>
      </c>
      <c r="B1080" s="34">
        <v>773</v>
      </c>
      <c r="C1080" s="6">
        <v>2</v>
      </c>
      <c r="D1080" s="6">
        <v>3</v>
      </c>
      <c r="E1080" s="35" t="s">
        <v>511</v>
      </c>
      <c r="F1080" s="30" t="s">
        <v>54</v>
      </c>
      <c r="G1080" s="25">
        <v>126.28</v>
      </c>
      <c r="H1080" s="25">
        <v>17.43</v>
      </c>
      <c r="I1080" s="26">
        <f t="shared" si="456"/>
        <v>13.802660753880266</v>
      </c>
    </row>
    <row r="1081" spans="1:9" x14ac:dyDescent="0.2">
      <c r="A1081" s="11" t="s">
        <v>3</v>
      </c>
      <c r="B1081" s="34">
        <v>773</v>
      </c>
      <c r="C1081" s="6">
        <v>2</v>
      </c>
      <c r="D1081" s="6">
        <v>3</v>
      </c>
      <c r="E1081" s="35" t="s">
        <v>511</v>
      </c>
      <c r="F1081" s="30" t="s">
        <v>1</v>
      </c>
      <c r="G1081" s="25">
        <v>5.48</v>
      </c>
      <c r="H1081" s="25">
        <v>0</v>
      </c>
      <c r="I1081" s="26">
        <f t="shared" si="456"/>
        <v>0</v>
      </c>
    </row>
    <row r="1082" spans="1:9" x14ac:dyDescent="0.2">
      <c r="A1082" s="11" t="s">
        <v>541</v>
      </c>
      <c r="B1082" s="34">
        <v>773</v>
      </c>
      <c r="C1082" s="6">
        <v>4</v>
      </c>
      <c r="D1082" s="6">
        <v>0</v>
      </c>
      <c r="E1082" s="35" t="s">
        <v>0</v>
      </c>
      <c r="F1082" s="30">
        <v>0</v>
      </c>
      <c r="G1082" s="25">
        <f t="shared" ref="G1082:H1084" si="462">G1083</f>
        <v>13984.779999999999</v>
      </c>
      <c r="H1082" s="25">
        <f t="shared" si="462"/>
        <v>9214.09</v>
      </c>
      <c r="I1082" s="26">
        <f t="shared" si="456"/>
        <v>65.886556670895075</v>
      </c>
    </row>
    <row r="1083" spans="1:9" x14ac:dyDescent="0.2">
      <c r="A1083" s="11" t="s">
        <v>40</v>
      </c>
      <c r="B1083" s="34">
        <v>773</v>
      </c>
      <c r="C1083" s="6">
        <v>4</v>
      </c>
      <c r="D1083" s="6">
        <v>9</v>
      </c>
      <c r="E1083" s="35" t="s">
        <v>0</v>
      </c>
      <c r="F1083" s="30">
        <v>0</v>
      </c>
      <c r="G1083" s="25">
        <f t="shared" si="462"/>
        <v>13984.779999999999</v>
      </c>
      <c r="H1083" s="25">
        <f t="shared" si="462"/>
        <v>9214.09</v>
      </c>
      <c r="I1083" s="26">
        <f t="shared" si="456"/>
        <v>65.886556670895075</v>
      </c>
    </row>
    <row r="1084" spans="1:9" ht="25.5" x14ac:dyDescent="0.2">
      <c r="A1084" s="11" t="s">
        <v>39</v>
      </c>
      <c r="B1084" s="34">
        <v>773</v>
      </c>
      <c r="C1084" s="6">
        <v>4</v>
      </c>
      <c r="D1084" s="6">
        <v>9</v>
      </c>
      <c r="E1084" s="35" t="s">
        <v>38</v>
      </c>
      <c r="F1084" s="30">
        <v>0</v>
      </c>
      <c r="G1084" s="25">
        <f t="shared" si="462"/>
        <v>13984.779999999999</v>
      </c>
      <c r="H1084" s="25">
        <f t="shared" si="462"/>
        <v>9214.09</v>
      </c>
      <c r="I1084" s="26">
        <f t="shared" si="456"/>
        <v>65.886556670895075</v>
      </c>
    </row>
    <row r="1085" spans="1:9" ht="25.5" x14ac:dyDescent="0.2">
      <c r="A1085" s="11" t="s">
        <v>37</v>
      </c>
      <c r="B1085" s="34">
        <v>773</v>
      </c>
      <c r="C1085" s="6">
        <v>4</v>
      </c>
      <c r="D1085" s="6">
        <v>9</v>
      </c>
      <c r="E1085" s="35" t="s">
        <v>36</v>
      </c>
      <c r="F1085" s="30">
        <v>0</v>
      </c>
      <c r="G1085" s="25">
        <f t="shared" ref="G1085:H1085" si="463">G1086+G1089+G1092</f>
        <v>13984.779999999999</v>
      </c>
      <c r="H1085" s="25">
        <f t="shared" si="463"/>
        <v>9214.09</v>
      </c>
      <c r="I1085" s="26">
        <f t="shared" si="456"/>
        <v>65.886556670895075</v>
      </c>
    </row>
    <row r="1086" spans="1:9" ht="25.5" x14ac:dyDescent="0.2">
      <c r="A1086" s="11" t="s">
        <v>35</v>
      </c>
      <c r="B1086" s="34">
        <v>773</v>
      </c>
      <c r="C1086" s="6">
        <v>4</v>
      </c>
      <c r="D1086" s="6">
        <v>9</v>
      </c>
      <c r="E1086" s="35" t="s">
        <v>34</v>
      </c>
      <c r="F1086" s="30">
        <v>0</v>
      </c>
      <c r="G1086" s="25">
        <f t="shared" ref="G1086:H1087" si="464">G1087</f>
        <v>1324.62</v>
      </c>
      <c r="H1086" s="25">
        <f t="shared" si="464"/>
        <v>1324.61</v>
      </c>
      <c r="I1086" s="26">
        <f t="shared" si="456"/>
        <v>99.999245066509644</v>
      </c>
    </row>
    <row r="1087" spans="1:9" ht="25.5" x14ac:dyDescent="0.2">
      <c r="A1087" s="11" t="s">
        <v>33</v>
      </c>
      <c r="B1087" s="34">
        <v>773</v>
      </c>
      <c r="C1087" s="6">
        <v>4</v>
      </c>
      <c r="D1087" s="6">
        <v>9</v>
      </c>
      <c r="E1087" s="35" t="s">
        <v>32</v>
      </c>
      <c r="F1087" s="30">
        <v>0</v>
      </c>
      <c r="G1087" s="25">
        <f t="shared" si="464"/>
        <v>1324.62</v>
      </c>
      <c r="H1087" s="25">
        <f t="shared" si="464"/>
        <v>1324.61</v>
      </c>
      <c r="I1087" s="26">
        <f t="shared" si="456"/>
        <v>99.999245066509644</v>
      </c>
    </row>
    <row r="1088" spans="1:9" x14ac:dyDescent="0.2">
      <c r="A1088" s="11" t="s">
        <v>3</v>
      </c>
      <c r="B1088" s="34">
        <v>773</v>
      </c>
      <c r="C1088" s="6">
        <v>4</v>
      </c>
      <c r="D1088" s="6">
        <v>9</v>
      </c>
      <c r="E1088" s="35" t="s">
        <v>32</v>
      </c>
      <c r="F1088" s="30" t="s">
        <v>1</v>
      </c>
      <c r="G1088" s="25">
        <v>1324.62</v>
      </c>
      <c r="H1088" s="25">
        <v>1324.61</v>
      </c>
      <c r="I1088" s="26">
        <f t="shared" si="456"/>
        <v>99.999245066509644</v>
      </c>
    </row>
    <row r="1089" spans="1:9" x14ac:dyDescent="0.2">
      <c r="A1089" s="11" t="s">
        <v>84</v>
      </c>
      <c r="B1089" s="34">
        <v>773</v>
      </c>
      <c r="C1089" s="6">
        <v>4</v>
      </c>
      <c r="D1089" s="6">
        <v>9</v>
      </c>
      <c r="E1089" s="35" t="s">
        <v>83</v>
      </c>
      <c r="F1089" s="30">
        <v>0</v>
      </c>
      <c r="G1089" s="25">
        <f t="shared" ref="G1089:H1090" si="465">G1090</f>
        <v>12</v>
      </c>
      <c r="H1089" s="25">
        <f t="shared" si="465"/>
        <v>12</v>
      </c>
      <c r="I1089" s="26">
        <f t="shared" si="456"/>
        <v>100</v>
      </c>
    </row>
    <row r="1090" spans="1:9" ht="25.5" x14ac:dyDescent="0.2">
      <c r="A1090" s="11" t="s">
        <v>82</v>
      </c>
      <c r="B1090" s="34">
        <v>773</v>
      </c>
      <c r="C1090" s="6">
        <v>4</v>
      </c>
      <c r="D1090" s="6">
        <v>9</v>
      </c>
      <c r="E1090" s="35" t="s">
        <v>81</v>
      </c>
      <c r="F1090" s="30">
        <v>0</v>
      </c>
      <c r="G1090" s="25">
        <f t="shared" si="465"/>
        <v>12</v>
      </c>
      <c r="H1090" s="25">
        <f t="shared" si="465"/>
        <v>12</v>
      </c>
      <c r="I1090" s="26">
        <f t="shared" si="456"/>
        <v>100</v>
      </c>
    </row>
    <row r="1091" spans="1:9" x14ac:dyDescent="0.2">
      <c r="A1091" s="11" t="s">
        <v>3</v>
      </c>
      <c r="B1091" s="34">
        <v>773</v>
      </c>
      <c r="C1091" s="6">
        <v>4</v>
      </c>
      <c r="D1091" s="6">
        <v>9</v>
      </c>
      <c r="E1091" s="35" t="s">
        <v>81</v>
      </c>
      <c r="F1091" s="30" t="s">
        <v>1</v>
      </c>
      <c r="G1091" s="25">
        <v>12</v>
      </c>
      <c r="H1091" s="25">
        <v>12</v>
      </c>
      <c r="I1091" s="26">
        <f t="shared" si="456"/>
        <v>100</v>
      </c>
    </row>
    <row r="1092" spans="1:9" ht="25.5" x14ac:dyDescent="0.2">
      <c r="A1092" s="11" t="s">
        <v>565</v>
      </c>
      <c r="B1092" s="34">
        <v>773</v>
      </c>
      <c r="C1092" s="6">
        <v>4</v>
      </c>
      <c r="D1092" s="6">
        <v>9</v>
      </c>
      <c r="E1092" s="35" t="s">
        <v>77</v>
      </c>
      <c r="F1092" s="30">
        <v>0</v>
      </c>
      <c r="G1092" s="25">
        <f t="shared" ref="G1092:H1092" si="466">G1093+G1095+G1099+G1097</f>
        <v>12648.16</v>
      </c>
      <c r="H1092" s="25">
        <f t="shared" si="466"/>
        <v>7877.48</v>
      </c>
      <c r="I1092" s="26">
        <f t="shared" si="456"/>
        <v>62.281628315897329</v>
      </c>
    </row>
    <row r="1093" spans="1:9" ht="25.5" x14ac:dyDescent="0.2">
      <c r="A1093" s="11" t="s">
        <v>80</v>
      </c>
      <c r="B1093" s="34">
        <v>773</v>
      </c>
      <c r="C1093" s="6">
        <v>4</v>
      </c>
      <c r="D1093" s="6">
        <v>9</v>
      </c>
      <c r="E1093" s="35" t="s">
        <v>79</v>
      </c>
      <c r="F1093" s="30">
        <v>0</v>
      </c>
      <c r="G1093" s="25">
        <f t="shared" ref="G1093:H1093" si="467">G1094</f>
        <v>466</v>
      </c>
      <c r="H1093" s="25">
        <f t="shared" si="467"/>
        <v>466</v>
      </c>
      <c r="I1093" s="26">
        <f t="shared" si="456"/>
        <v>100</v>
      </c>
    </row>
    <row r="1094" spans="1:9" x14ac:dyDescent="0.2">
      <c r="A1094" s="11" t="s">
        <v>3</v>
      </c>
      <c r="B1094" s="34">
        <v>773</v>
      </c>
      <c r="C1094" s="6">
        <v>4</v>
      </c>
      <c r="D1094" s="6">
        <v>9</v>
      </c>
      <c r="E1094" s="35" t="s">
        <v>79</v>
      </c>
      <c r="F1094" s="30" t="s">
        <v>1</v>
      </c>
      <c r="G1094" s="25">
        <v>466</v>
      </c>
      <c r="H1094" s="25">
        <v>466</v>
      </c>
      <c r="I1094" s="26">
        <f t="shared" si="456"/>
        <v>100</v>
      </c>
    </row>
    <row r="1095" spans="1:9" ht="25.5" x14ac:dyDescent="0.2">
      <c r="A1095" s="11" t="s">
        <v>76</v>
      </c>
      <c r="B1095" s="34">
        <v>773</v>
      </c>
      <c r="C1095" s="6">
        <v>4</v>
      </c>
      <c r="D1095" s="6">
        <v>9</v>
      </c>
      <c r="E1095" s="35" t="s">
        <v>75</v>
      </c>
      <c r="F1095" s="30">
        <v>0</v>
      </c>
      <c r="G1095" s="25">
        <f t="shared" ref="G1095:H1095" si="468">G1096</f>
        <v>242.05</v>
      </c>
      <c r="H1095" s="25">
        <f t="shared" si="468"/>
        <v>155.61000000000001</v>
      </c>
      <c r="I1095" s="26">
        <f t="shared" si="456"/>
        <v>64.288370171452186</v>
      </c>
    </row>
    <row r="1096" spans="1:9" x14ac:dyDescent="0.2">
      <c r="A1096" s="11" t="s">
        <v>3</v>
      </c>
      <c r="B1096" s="34">
        <v>773</v>
      </c>
      <c r="C1096" s="6">
        <v>4</v>
      </c>
      <c r="D1096" s="6">
        <v>9</v>
      </c>
      <c r="E1096" s="35" t="s">
        <v>75</v>
      </c>
      <c r="F1096" s="30" t="s">
        <v>1</v>
      </c>
      <c r="G1096" s="25">
        <v>242.05</v>
      </c>
      <c r="H1096" s="25">
        <v>155.61000000000001</v>
      </c>
      <c r="I1096" s="26">
        <f t="shared" si="456"/>
        <v>64.288370171452186</v>
      </c>
    </row>
    <row r="1097" spans="1:9" ht="25.5" x14ac:dyDescent="0.2">
      <c r="A1097" s="11" t="s">
        <v>563</v>
      </c>
      <c r="B1097" s="34">
        <v>773</v>
      </c>
      <c r="C1097" s="6">
        <v>4</v>
      </c>
      <c r="D1097" s="6">
        <v>9</v>
      </c>
      <c r="E1097" s="35" t="s">
        <v>547</v>
      </c>
      <c r="F1097" s="30">
        <v>0</v>
      </c>
      <c r="G1097" s="25">
        <f t="shared" ref="G1097:H1097" si="469">G1098</f>
        <v>442.01</v>
      </c>
      <c r="H1097" s="25">
        <f t="shared" si="469"/>
        <v>0</v>
      </c>
      <c r="I1097" s="26">
        <f t="shared" si="456"/>
        <v>0</v>
      </c>
    </row>
    <row r="1098" spans="1:9" x14ac:dyDescent="0.2">
      <c r="A1098" s="11" t="s">
        <v>3</v>
      </c>
      <c r="B1098" s="34">
        <v>773</v>
      </c>
      <c r="C1098" s="6">
        <v>4</v>
      </c>
      <c r="D1098" s="6">
        <v>9</v>
      </c>
      <c r="E1098" s="35" t="s">
        <v>547</v>
      </c>
      <c r="F1098" s="30" t="s">
        <v>1</v>
      </c>
      <c r="G1098" s="25">
        <v>442.01</v>
      </c>
      <c r="H1098" s="25">
        <v>0</v>
      </c>
      <c r="I1098" s="26">
        <f t="shared" si="456"/>
        <v>0</v>
      </c>
    </row>
    <row r="1099" spans="1:9" ht="25.5" x14ac:dyDescent="0.2">
      <c r="A1099" s="11" t="s">
        <v>74</v>
      </c>
      <c r="B1099" s="34">
        <v>773</v>
      </c>
      <c r="C1099" s="6">
        <v>4</v>
      </c>
      <c r="D1099" s="6">
        <v>9</v>
      </c>
      <c r="E1099" s="35" t="s">
        <v>73</v>
      </c>
      <c r="F1099" s="30">
        <v>0</v>
      </c>
      <c r="G1099" s="25">
        <f t="shared" ref="G1099:H1099" si="470">G1100</f>
        <v>11498.1</v>
      </c>
      <c r="H1099" s="25">
        <f t="shared" si="470"/>
        <v>7255.87</v>
      </c>
      <c r="I1099" s="26">
        <f t="shared" si="456"/>
        <v>63.104947773980044</v>
      </c>
    </row>
    <row r="1100" spans="1:9" x14ac:dyDescent="0.2">
      <c r="A1100" s="11" t="s">
        <v>3</v>
      </c>
      <c r="B1100" s="34">
        <v>773</v>
      </c>
      <c r="C1100" s="6">
        <v>4</v>
      </c>
      <c r="D1100" s="6">
        <v>9</v>
      </c>
      <c r="E1100" s="35" t="s">
        <v>73</v>
      </c>
      <c r="F1100" s="30" t="s">
        <v>1</v>
      </c>
      <c r="G1100" s="25">
        <v>11498.1</v>
      </c>
      <c r="H1100" s="25">
        <v>7255.87</v>
      </c>
      <c r="I1100" s="26">
        <f t="shared" si="456"/>
        <v>63.104947773980044</v>
      </c>
    </row>
    <row r="1101" spans="1:9" x14ac:dyDescent="0.2">
      <c r="A1101" s="11" t="s">
        <v>542</v>
      </c>
      <c r="B1101" s="34">
        <v>773</v>
      </c>
      <c r="C1101" s="6">
        <v>5</v>
      </c>
      <c r="D1101" s="6">
        <v>0</v>
      </c>
      <c r="E1101" s="35" t="s">
        <v>0</v>
      </c>
      <c r="F1101" s="30">
        <v>0</v>
      </c>
      <c r="G1101" s="25">
        <f t="shared" ref="G1101:H1102" si="471">G1102</f>
        <v>4242.8</v>
      </c>
      <c r="H1101" s="25">
        <f t="shared" si="471"/>
        <v>3970.02</v>
      </c>
      <c r="I1101" s="26">
        <f t="shared" si="456"/>
        <v>93.570755161685668</v>
      </c>
    </row>
    <row r="1102" spans="1:9" x14ac:dyDescent="0.2">
      <c r="A1102" s="11" t="s">
        <v>31</v>
      </c>
      <c r="B1102" s="34">
        <v>773</v>
      </c>
      <c r="C1102" s="6">
        <v>5</v>
      </c>
      <c r="D1102" s="6">
        <v>3</v>
      </c>
      <c r="E1102" s="35" t="s">
        <v>0</v>
      </c>
      <c r="F1102" s="30">
        <v>0</v>
      </c>
      <c r="G1102" s="25">
        <f t="shared" si="471"/>
        <v>4242.8</v>
      </c>
      <c r="H1102" s="25">
        <f t="shared" si="471"/>
        <v>3970.02</v>
      </c>
      <c r="I1102" s="26">
        <f t="shared" si="456"/>
        <v>93.570755161685668</v>
      </c>
    </row>
    <row r="1103" spans="1:9" ht="25.5" x14ac:dyDescent="0.2">
      <c r="A1103" s="11" t="s">
        <v>30</v>
      </c>
      <c r="B1103" s="34">
        <v>773</v>
      </c>
      <c r="C1103" s="6">
        <v>5</v>
      </c>
      <c r="D1103" s="6">
        <v>3</v>
      </c>
      <c r="E1103" s="35" t="s">
        <v>29</v>
      </c>
      <c r="F1103" s="30">
        <v>0</v>
      </c>
      <c r="G1103" s="25">
        <f t="shared" ref="G1103:H1103" si="472">G1104+G1119</f>
        <v>4242.8</v>
      </c>
      <c r="H1103" s="25">
        <f t="shared" si="472"/>
        <v>3970.02</v>
      </c>
      <c r="I1103" s="26">
        <f t="shared" si="456"/>
        <v>93.570755161685668</v>
      </c>
    </row>
    <row r="1104" spans="1:9" ht="25.5" x14ac:dyDescent="0.2">
      <c r="A1104" s="11" t="s">
        <v>28</v>
      </c>
      <c r="B1104" s="34">
        <v>773</v>
      </c>
      <c r="C1104" s="6">
        <v>5</v>
      </c>
      <c r="D1104" s="6">
        <v>3</v>
      </c>
      <c r="E1104" s="35" t="s">
        <v>27</v>
      </c>
      <c r="F1104" s="30">
        <v>0</v>
      </c>
      <c r="G1104" s="25">
        <f t="shared" ref="G1104:H1104" si="473">G1105+G1112</f>
        <v>3794.38</v>
      </c>
      <c r="H1104" s="25">
        <f t="shared" si="473"/>
        <v>3534.95</v>
      </c>
      <c r="I1104" s="26">
        <f t="shared" si="456"/>
        <v>93.162782852534534</v>
      </c>
    </row>
    <row r="1105" spans="1:9" x14ac:dyDescent="0.2">
      <c r="A1105" s="11" t="s">
        <v>518</v>
      </c>
      <c r="B1105" s="34">
        <v>773</v>
      </c>
      <c r="C1105" s="6">
        <v>5</v>
      </c>
      <c r="D1105" s="6">
        <v>3</v>
      </c>
      <c r="E1105" s="35" t="s">
        <v>26</v>
      </c>
      <c r="F1105" s="30">
        <v>0</v>
      </c>
      <c r="G1105" s="25">
        <f t="shared" ref="G1105:H1105" si="474">G1108+G1110+G1106</f>
        <v>1977.81</v>
      </c>
      <c r="H1105" s="25">
        <f t="shared" si="474"/>
        <v>1718.38</v>
      </c>
      <c r="I1105" s="26">
        <f t="shared" si="456"/>
        <v>86.882966513466926</v>
      </c>
    </row>
    <row r="1106" spans="1:9" x14ac:dyDescent="0.2">
      <c r="A1106" s="11" t="s">
        <v>608</v>
      </c>
      <c r="B1106" s="34">
        <v>773</v>
      </c>
      <c r="C1106" s="6">
        <v>5</v>
      </c>
      <c r="D1106" s="6">
        <v>3</v>
      </c>
      <c r="E1106" s="35" t="s">
        <v>607</v>
      </c>
      <c r="F1106" s="30"/>
      <c r="G1106" s="25">
        <f t="shared" ref="G1106:H1106" si="475">G1107</f>
        <v>58.23</v>
      </c>
      <c r="H1106" s="25">
        <f t="shared" si="475"/>
        <v>58.23</v>
      </c>
      <c r="I1106" s="26">
        <f t="shared" si="456"/>
        <v>100</v>
      </c>
    </row>
    <row r="1107" spans="1:9" x14ac:dyDescent="0.2">
      <c r="A1107" s="11" t="s">
        <v>3</v>
      </c>
      <c r="B1107" s="34">
        <v>773</v>
      </c>
      <c r="C1107" s="6">
        <v>5</v>
      </c>
      <c r="D1107" s="6">
        <v>3</v>
      </c>
      <c r="E1107" s="35" t="s">
        <v>607</v>
      </c>
      <c r="F1107" s="30">
        <v>200</v>
      </c>
      <c r="G1107" s="25">
        <v>58.23</v>
      </c>
      <c r="H1107" s="25">
        <v>58.23</v>
      </c>
      <c r="I1107" s="26">
        <f t="shared" si="456"/>
        <v>100</v>
      </c>
    </row>
    <row r="1108" spans="1:9" ht="51" x14ac:dyDescent="0.2">
      <c r="A1108" s="11" t="s">
        <v>517</v>
      </c>
      <c r="B1108" s="34">
        <v>773</v>
      </c>
      <c r="C1108" s="6">
        <v>5</v>
      </c>
      <c r="D1108" s="6">
        <v>3</v>
      </c>
      <c r="E1108" s="35" t="s">
        <v>515</v>
      </c>
      <c r="F1108" s="30">
        <v>0</v>
      </c>
      <c r="G1108" s="25">
        <f t="shared" ref="G1108:H1108" si="476">G1109</f>
        <v>472</v>
      </c>
      <c r="H1108" s="25">
        <f t="shared" si="476"/>
        <v>472</v>
      </c>
      <c r="I1108" s="26">
        <f t="shared" si="456"/>
        <v>100</v>
      </c>
    </row>
    <row r="1109" spans="1:9" x14ac:dyDescent="0.2">
      <c r="A1109" s="11" t="s">
        <v>3</v>
      </c>
      <c r="B1109" s="34">
        <v>773</v>
      </c>
      <c r="C1109" s="6">
        <v>5</v>
      </c>
      <c r="D1109" s="6">
        <v>3</v>
      </c>
      <c r="E1109" s="35" t="s">
        <v>515</v>
      </c>
      <c r="F1109" s="30" t="s">
        <v>1</v>
      </c>
      <c r="G1109" s="25">
        <v>472</v>
      </c>
      <c r="H1109" s="25">
        <v>472</v>
      </c>
      <c r="I1109" s="26">
        <f t="shared" si="456"/>
        <v>100</v>
      </c>
    </row>
    <row r="1110" spans="1:9" ht="51" x14ac:dyDescent="0.2">
      <c r="A1110" s="11" t="s">
        <v>517</v>
      </c>
      <c r="B1110" s="34">
        <v>773</v>
      </c>
      <c r="C1110" s="6">
        <v>5</v>
      </c>
      <c r="D1110" s="6">
        <v>3</v>
      </c>
      <c r="E1110" s="35" t="s">
        <v>516</v>
      </c>
      <c r="F1110" s="30">
        <v>0</v>
      </c>
      <c r="G1110" s="25">
        <f t="shared" ref="G1110:H1110" si="477">G1111</f>
        <v>1447.58</v>
      </c>
      <c r="H1110" s="25">
        <f t="shared" si="477"/>
        <v>1188.1500000000001</v>
      </c>
      <c r="I1110" s="26">
        <f t="shared" si="456"/>
        <v>82.078365271694835</v>
      </c>
    </row>
    <row r="1111" spans="1:9" x14ac:dyDescent="0.2">
      <c r="A1111" s="11" t="s">
        <v>3</v>
      </c>
      <c r="B1111" s="34">
        <v>773</v>
      </c>
      <c r="C1111" s="6">
        <v>5</v>
      </c>
      <c r="D1111" s="6">
        <v>3</v>
      </c>
      <c r="E1111" s="35" t="s">
        <v>516</v>
      </c>
      <c r="F1111" s="30" t="s">
        <v>1</v>
      </c>
      <c r="G1111" s="25">
        <v>1447.58</v>
      </c>
      <c r="H1111" s="25">
        <v>1188.1500000000001</v>
      </c>
      <c r="I1111" s="26">
        <f t="shared" si="456"/>
        <v>82.078365271694835</v>
      </c>
    </row>
    <row r="1112" spans="1:9" ht="25.5" x14ac:dyDescent="0.2">
      <c r="A1112" s="11" t="s">
        <v>25</v>
      </c>
      <c r="B1112" s="34">
        <v>773</v>
      </c>
      <c r="C1112" s="6">
        <v>5</v>
      </c>
      <c r="D1112" s="6">
        <v>3</v>
      </c>
      <c r="E1112" s="35" t="s">
        <v>24</v>
      </c>
      <c r="F1112" s="30">
        <v>0</v>
      </c>
      <c r="G1112" s="25">
        <f t="shared" ref="G1112:H1112" si="478">G1113+G1115+G1117</f>
        <v>1816.57</v>
      </c>
      <c r="H1112" s="25">
        <f t="shared" si="478"/>
        <v>1816.57</v>
      </c>
      <c r="I1112" s="26">
        <f t="shared" si="456"/>
        <v>100</v>
      </c>
    </row>
    <row r="1113" spans="1:9" x14ac:dyDescent="0.2">
      <c r="A1113" s="11" t="s">
        <v>509</v>
      </c>
      <c r="B1113" s="34">
        <v>773</v>
      </c>
      <c r="C1113" s="6">
        <v>5</v>
      </c>
      <c r="D1113" s="6">
        <v>3</v>
      </c>
      <c r="E1113" s="35" t="s">
        <v>23</v>
      </c>
      <c r="F1113" s="30">
        <v>0</v>
      </c>
      <c r="G1113" s="25">
        <f t="shared" ref="G1113:H1113" si="479">G1114</f>
        <v>1254.79</v>
      </c>
      <c r="H1113" s="25">
        <f t="shared" si="479"/>
        <v>1254.79</v>
      </c>
      <c r="I1113" s="26">
        <f t="shared" si="456"/>
        <v>100</v>
      </c>
    </row>
    <row r="1114" spans="1:9" x14ac:dyDescent="0.2">
      <c r="A1114" s="11" t="s">
        <v>3</v>
      </c>
      <c r="B1114" s="34">
        <v>773</v>
      </c>
      <c r="C1114" s="6">
        <v>5</v>
      </c>
      <c r="D1114" s="6">
        <v>3</v>
      </c>
      <c r="E1114" s="35" t="s">
        <v>23</v>
      </c>
      <c r="F1114" s="30" t="s">
        <v>1</v>
      </c>
      <c r="G1114" s="25">
        <v>1254.79</v>
      </c>
      <c r="H1114" s="25">
        <v>1254.79</v>
      </c>
      <c r="I1114" s="26">
        <f t="shared" si="456"/>
        <v>100</v>
      </c>
    </row>
    <row r="1115" spans="1:9" x14ac:dyDescent="0.2">
      <c r="A1115" s="11" t="s">
        <v>22</v>
      </c>
      <c r="B1115" s="34">
        <v>773</v>
      </c>
      <c r="C1115" s="6">
        <v>5</v>
      </c>
      <c r="D1115" s="6">
        <v>3</v>
      </c>
      <c r="E1115" s="35" t="s">
        <v>21</v>
      </c>
      <c r="F1115" s="30">
        <v>0</v>
      </c>
      <c r="G1115" s="25">
        <f t="shared" ref="G1115:H1115" si="480">G1116</f>
        <v>121.82</v>
      </c>
      <c r="H1115" s="25">
        <f t="shared" si="480"/>
        <v>121.82</v>
      </c>
      <c r="I1115" s="26">
        <f t="shared" si="456"/>
        <v>100</v>
      </c>
    </row>
    <row r="1116" spans="1:9" x14ac:dyDescent="0.2">
      <c r="A1116" s="11" t="s">
        <v>3</v>
      </c>
      <c r="B1116" s="34">
        <v>773</v>
      </c>
      <c r="C1116" s="6">
        <v>5</v>
      </c>
      <c r="D1116" s="6">
        <v>3</v>
      </c>
      <c r="E1116" s="35" t="s">
        <v>21</v>
      </c>
      <c r="F1116" s="30" t="s">
        <v>1</v>
      </c>
      <c r="G1116" s="25">
        <v>121.82</v>
      </c>
      <c r="H1116" s="25">
        <v>121.82</v>
      </c>
      <c r="I1116" s="26">
        <f t="shared" si="456"/>
        <v>100</v>
      </c>
    </row>
    <row r="1117" spans="1:9" x14ac:dyDescent="0.2">
      <c r="A1117" s="11" t="s">
        <v>20</v>
      </c>
      <c r="B1117" s="34">
        <v>773</v>
      </c>
      <c r="C1117" s="6">
        <v>5</v>
      </c>
      <c r="D1117" s="6">
        <v>3</v>
      </c>
      <c r="E1117" s="35" t="s">
        <v>19</v>
      </c>
      <c r="F1117" s="30">
        <v>0</v>
      </c>
      <c r="G1117" s="25">
        <f t="shared" ref="G1117:H1117" si="481">G1118</f>
        <v>439.96</v>
      </c>
      <c r="H1117" s="25">
        <f t="shared" si="481"/>
        <v>439.96</v>
      </c>
      <c r="I1117" s="26">
        <f t="shared" si="456"/>
        <v>100</v>
      </c>
    </row>
    <row r="1118" spans="1:9" x14ac:dyDescent="0.2">
      <c r="A1118" s="11" t="s">
        <v>3</v>
      </c>
      <c r="B1118" s="34">
        <v>773</v>
      </c>
      <c r="C1118" s="6">
        <v>5</v>
      </c>
      <c r="D1118" s="6">
        <v>3</v>
      </c>
      <c r="E1118" s="35" t="s">
        <v>19</v>
      </c>
      <c r="F1118" s="30" t="s">
        <v>1</v>
      </c>
      <c r="G1118" s="25">
        <v>439.96</v>
      </c>
      <c r="H1118" s="25">
        <v>439.96</v>
      </c>
      <c r="I1118" s="26">
        <f t="shared" si="456"/>
        <v>100</v>
      </c>
    </row>
    <row r="1119" spans="1:9" x14ac:dyDescent="0.2">
      <c r="A1119" s="11" t="s">
        <v>18</v>
      </c>
      <c r="B1119" s="34">
        <v>773</v>
      </c>
      <c r="C1119" s="6">
        <v>5</v>
      </c>
      <c r="D1119" s="6">
        <v>3</v>
      </c>
      <c r="E1119" s="35" t="s">
        <v>17</v>
      </c>
      <c r="F1119" s="30">
        <v>0</v>
      </c>
      <c r="G1119" s="25">
        <f t="shared" ref="G1119:H1119" si="482">G1120+G1123</f>
        <v>448.42</v>
      </c>
      <c r="H1119" s="25">
        <f t="shared" si="482"/>
        <v>435.07</v>
      </c>
      <c r="I1119" s="26">
        <f t="shared" si="456"/>
        <v>97.022880335399847</v>
      </c>
    </row>
    <row r="1120" spans="1:9" x14ac:dyDescent="0.2">
      <c r="A1120" s="11" t="s">
        <v>16</v>
      </c>
      <c r="B1120" s="34">
        <v>773</v>
      </c>
      <c r="C1120" s="6">
        <v>5</v>
      </c>
      <c r="D1120" s="6">
        <v>3</v>
      </c>
      <c r="E1120" s="35" t="s">
        <v>15</v>
      </c>
      <c r="F1120" s="30">
        <v>0</v>
      </c>
      <c r="G1120" s="25">
        <f t="shared" ref="G1120:H1121" si="483">G1121</f>
        <v>32.19</v>
      </c>
      <c r="H1120" s="25">
        <f t="shared" si="483"/>
        <v>32.19</v>
      </c>
      <c r="I1120" s="26">
        <f t="shared" si="456"/>
        <v>100</v>
      </c>
    </row>
    <row r="1121" spans="1:9" ht="25.5" x14ac:dyDescent="0.2">
      <c r="A1121" s="11" t="s">
        <v>14</v>
      </c>
      <c r="B1121" s="34">
        <v>773</v>
      </c>
      <c r="C1121" s="6">
        <v>5</v>
      </c>
      <c r="D1121" s="6">
        <v>3</v>
      </c>
      <c r="E1121" s="35" t="s">
        <v>13</v>
      </c>
      <c r="F1121" s="30">
        <v>0</v>
      </c>
      <c r="G1121" s="25">
        <f t="shared" si="483"/>
        <v>32.19</v>
      </c>
      <c r="H1121" s="25">
        <f t="shared" si="483"/>
        <v>32.19</v>
      </c>
      <c r="I1121" s="26">
        <f t="shared" si="456"/>
        <v>100</v>
      </c>
    </row>
    <row r="1122" spans="1:9" x14ac:dyDescent="0.2">
      <c r="A1122" s="11" t="s">
        <v>3</v>
      </c>
      <c r="B1122" s="34">
        <v>773</v>
      </c>
      <c r="C1122" s="6">
        <v>5</v>
      </c>
      <c r="D1122" s="6">
        <v>3</v>
      </c>
      <c r="E1122" s="35" t="s">
        <v>13</v>
      </c>
      <c r="F1122" s="30" t="s">
        <v>1</v>
      </c>
      <c r="G1122" s="25">
        <v>32.19</v>
      </c>
      <c r="H1122" s="25">
        <v>32.19</v>
      </c>
      <c r="I1122" s="26">
        <f t="shared" si="456"/>
        <v>100</v>
      </c>
    </row>
    <row r="1123" spans="1:9" ht="25.5" x14ac:dyDescent="0.2">
      <c r="A1123" s="11" t="s">
        <v>12</v>
      </c>
      <c r="B1123" s="34">
        <v>773</v>
      </c>
      <c r="C1123" s="6">
        <v>5</v>
      </c>
      <c r="D1123" s="6">
        <v>3</v>
      </c>
      <c r="E1123" s="35" t="s">
        <v>11</v>
      </c>
      <c r="F1123" s="30">
        <v>0</v>
      </c>
      <c r="G1123" s="25">
        <f t="shared" ref="G1123:H1124" si="484">G1124</f>
        <v>416.23</v>
      </c>
      <c r="H1123" s="25">
        <f>H1124</f>
        <v>402.88</v>
      </c>
      <c r="I1123" s="26">
        <f t="shared" ref="I1123:I1186" si="485">H1123/G1123*100</f>
        <v>96.79263868534224</v>
      </c>
    </row>
    <row r="1124" spans="1:9" x14ac:dyDescent="0.2">
      <c r="A1124" s="11" t="s">
        <v>10</v>
      </c>
      <c r="B1124" s="34">
        <v>773</v>
      </c>
      <c r="C1124" s="6">
        <v>5</v>
      </c>
      <c r="D1124" s="6">
        <v>3</v>
      </c>
      <c r="E1124" s="35" t="s">
        <v>9</v>
      </c>
      <c r="F1124" s="30">
        <v>0</v>
      </c>
      <c r="G1124" s="25">
        <f t="shared" si="484"/>
        <v>416.23</v>
      </c>
      <c r="H1124" s="25">
        <f t="shared" si="484"/>
        <v>402.88</v>
      </c>
      <c r="I1124" s="26">
        <f t="shared" si="485"/>
        <v>96.79263868534224</v>
      </c>
    </row>
    <row r="1125" spans="1:9" x14ac:dyDescent="0.2">
      <c r="A1125" s="11" t="s">
        <v>3</v>
      </c>
      <c r="B1125" s="34">
        <v>773</v>
      </c>
      <c r="C1125" s="6">
        <v>5</v>
      </c>
      <c r="D1125" s="6">
        <v>3</v>
      </c>
      <c r="E1125" s="35" t="s">
        <v>9</v>
      </c>
      <c r="F1125" s="30" t="s">
        <v>1</v>
      </c>
      <c r="G1125" s="25">
        <v>416.23</v>
      </c>
      <c r="H1125" s="25">
        <v>402.88</v>
      </c>
      <c r="I1125" s="26">
        <f t="shared" si="485"/>
        <v>96.79263868534224</v>
      </c>
    </row>
    <row r="1126" spans="1:9" ht="25.5" x14ac:dyDescent="0.2">
      <c r="A1126" s="11" t="s">
        <v>85</v>
      </c>
      <c r="B1126" s="34">
        <v>774</v>
      </c>
      <c r="C1126" s="6">
        <v>0</v>
      </c>
      <c r="D1126" s="6">
        <v>0</v>
      </c>
      <c r="E1126" s="35" t="s">
        <v>0</v>
      </c>
      <c r="F1126" s="30">
        <v>0</v>
      </c>
      <c r="G1126" s="25">
        <f t="shared" ref="G1126:H1126" si="486">G1127+G1148+G1156+G1175</f>
        <v>10169.279999999999</v>
      </c>
      <c r="H1126" s="25">
        <f t="shared" si="486"/>
        <v>9427.9800000000014</v>
      </c>
      <c r="I1126" s="26">
        <f t="shared" si="485"/>
        <v>92.71039837628625</v>
      </c>
    </row>
    <row r="1127" spans="1:9" x14ac:dyDescent="0.2">
      <c r="A1127" s="11" t="s">
        <v>538</v>
      </c>
      <c r="B1127" s="34">
        <v>774</v>
      </c>
      <c r="C1127" s="6">
        <v>1</v>
      </c>
      <c r="D1127" s="6">
        <v>0</v>
      </c>
      <c r="E1127" s="35" t="s">
        <v>0</v>
      </c>
      <c r="F1127" s="30">
        <v>0</v>
      </c>
      <c r="G1127" s="25">
        <f t="shared" ref="G1127:H1127" si="487">G1128</f>
        <v>2910.0099999999998</v>
      </c>
      <c r="H1127" s="25">
        <f t="shared" si="487"/>
        <v>2842.4</v>
      </c>
      <c r="I1127" s="26">
        <f t="shared" si="485"/>
        <v>97.676640286459502</v>
      </c>
    </row>
    <row r="1128" spans="1:9" ht="25.5" x14ac:dyDescent="0.2">
      <c r="A1128" s="11" t="s">
        <v>70</v>
      </c>
      <c r="B1128" s="34">
        <v>774</v>
      </c>
      <c r="C1128" s="6">
        <v>1</v>
      </c>
      <c r="D1128" s="6">
        <v>4</v>
      </c>
      <c r="E1128" s="35" t="s">
        <v>0</v>
      </c>
      <c r="F1128" s="30">
        <v>0</v>
      </c>
      <c r="G1128" s="25">
        <f t="shared" ref="G1128:H1128" si="488">G1129+G1144+G1140</f>
        <v>2910.0099999999998</v>
      </c>
      <c r="H1128" s="25">
        <f t="shared" si="488"/>
        <v>2842.4</v>
      </c>
      <c r="I1128" s="26">
        <f t="shared" si="485"/>
        <v>97.676640286459502</v>
      </c>
    </row>
    <row r="1129" spans="1:9" ht="25.5" x14ac:dyDescent="0.2">
      <c r="A1129" s="11" t="s">
        <v>30</v>
      </c>
      <c r="B1129" s="34">
        <v>774</v>
      </c>
      <c r="C1129" s="6">
        <v>1</v>
      </c>
      <c r="D1129" s="6">
        <v>4</v>
      </c>
      <c r="E1129" s="35" t="s">
        <v>29</v>
      </c>
      <c r="F1129" s="30">
        <v>0</v>
      </c>
      <c r="G1129" s="25">
        <f t="shared" ref="G1129:H1130" si="489">G1130</f>
        <v>2848.6299999999997</v>
      </c>
      <c r="H1129" s="25">
        <f t="shared" si="489"/>
        <v>2781.02</v>
      </c>
      <c r="I1129" s="26">
        <f t="shared" si="485"/>
        <v>97.626578390313952</v>
      </c>
    </row>
    <row r="1130" spans="1:9" ht="38.25" x14ac:dyDescent="0.2">
      <c r="A1130" s="11" t="s">
        <v>69</v>
      </c>
      <c r="B1130" s="34">
        <v>774</v>
      </c>
      <c r="C1130" s="6">
        <v>1</v>
      </c>
      <c r="D1130" s="6">
        <v>4</v>
      </c>
      <c r="E1130" s="35" t="s">
        <v>68</v>
      </c>
      <c r="F1130" s="30">
        <v>0</v>
      </c>
      <c r="G1130" s="25">
        <f t="shared" si="489"/>
        <v>2848.6299999999997</v>
      </c>
      <c r="H1130" s="25">
        <f t="shared" si="489"/>
        <v>2781.02</v>
      </c>
      <c r="I1130" s="26">
        <f t="shared" si="485"/>
        <v>97.626578390313952</v>
      </c>
    </row>
    <row r="1131" spans="1:9" x14ac:dyDescent="0.2">
      <c r="A1131" s="11" t="s">
        <v>67</v>
      </c>
      <c r="B1131" s="34">
        <v>774</v>
      </c>
      <c r="C1131" s="6">
        <v>1</v>
      </c>
      <c r="D1131" s="6">
        <v>4</v>
      </c>
      <c r="E1131" s="35" t="s">
        <v>66</v>
      </c>
      <c r="F1131" s="30">
        <v>0</v>
      </c>
      <c r="G1131" s="25">
        <f t="shared" ref="G1131:H1131" si="490">G1132+G1136+G1138</f>
        <v>2848.6299999999997</v>
      </c>
      <c r="H1131" s="25">
        <f t="shared" si="490"/>
        <v>2781.02</v>
      </c>
      <c r="I1131" s="26">
        <f t="shared" si="485"/>
        <v>97.626578390313952</v>
      </c>
    </row>
    <row r="1132" spans="1:9" x14ac:dyDescent="0.2">
      <c r="A1132" s="11" t="s">
        <v>65</v>
      </c>
      <c r="B1132" s="34">
        <v>774</v>
      </c>
      <c r="C1132" s="6">
        <v>1</v>
      </c>
      <c r="D1132" s="6">
        <v>4</v>
      </c>
      <c r="E1132" s="35" t="s">
        <v>63</v>
      </c>
      <c r="F1132" s="30">
        <v>0</v>
      </c>
      <c r="G1132" s="25">
        <f t="shared" ref="G1132:H1132" si="491">G1133+G1134+G1135</f>
        <v>279.66000000000003</v>
      </c>
      <c r="H1132" s="25">
        <f t="shared" si="491"/>
        <v>273.46000000000004</v>
      </c>
      <c r="I1132" s="26">
        <f t="shared" si="485"/>
        <v>97.783022241293011</v>
      </c>
    </row>
    <row r="1133" spans="1:9" ht="38.25" x14ac:dyDescent="0.2">
      <c r="A1133" s="11" t="s">
        <v>55</v>
      </c>
      <c r="B1133" s="34">
        <v>774</v>
      </c>
      <c r="C1133" s="6">
        <v>1</v>
      </c>
      <c r="D1133" s="6">
        <v>4</v>
      </c>
      <c r="E1133" s="35" t="s">
        <v>63</v>
      </c>
      <c r="F1133" s="30" t="s">
        <v>54</v>
      </c>
      <c r="G1133" s="25">
        <v>72.48</v>
      </c>
      <c r="H1133" s="25">
        <v>72.48</v>
      </c>
      <c r="I1133" s="26">
        <f t="shared" si="485"/>
        <v>100</v>
      </c>
    </row>
    <row r="1134" spans="1:9" x14ac:dyDescent="0.2">
      <c r="A1134" s="11" t="s">
        <v>3</v>
      </c>
      <c r="B1134" s="34">
        <v>774</v>
      </c>
      <c r="C1134" s="6">
        <v>1</v>
      </c>
      <c r="D1134" s="6">
        <v>4</v>
      </c>
      <c r="E1134" s="35" t="s">
        <v>63</v>
      </c>
      <c r="F1134" s="30" t="s">
        <v>1</v>
      </c>
      <c r="G1134" s="25">
        <v>157</v>
      </c>
      <c r="H1134" s="25">
        <v>151.56</v>
      </c>
      <c r="I1134" s="26">
        <f t="shared" si="485"/>
        <v>96.535031847133752</v>
      </c>
    </row>
    <row r="1135" spans="1:9" x14ac:dyDescent="0.2">
      <c r="A1135" s="11" t="s">
        <v>64</v>
      </c>
      <c r="B1135" s="34">
        <v>774</v>
      </c>
      <c r="C1135" s="6">
        <v>1</v>
      </c>
      <c r="D1135" s="6">
        <v>4</v>
      </c>
      <c r="E1135" s="35" t="s">
        <v>63</v>
      </c>
      <c r="F1135" s="30" t="s">
        <v>62</v>
      </c>
      <c r="G1135" s="25">
        <v>50.18</v>
      </c>
      <c r="H1135" s="25">
        <v>49.42</v>
      </c>
      <c r="I1135" s="26">
        <f t="shared" si="485"/>
        <v>98.485452371462728</v>
      </c>
    </row>
    <row r="1136" spans="1:9" x14ac:dyDescent="0.2">
      <c r="A1136" s="11" t="s">
        <v>61</v>
      </c>
      <c r="B1136" s="34">
        <v>774</v>
      </c>
      <c r="C1136" s="6">
        <v>1</v>
      </c>
      <c r="D1136" s="6">
        <v>4</v>
      </c>
      <c r="E1136" s="35" t="s">
        <v>60</v>
      </c>
      <c r="F1136" s="30">
        <v>0</v>
      </c>
      <c r="G1136" s="25">
        <f t="shared" ref="G1136:H1136" si="492">G1137</f>
        <v>2550.06</v>
      </c>
      <c r="H1136" s="25">
        <f t="shared" si="492"/>
        <v>2488.65</v>
      </c>
      <c r="I1136" s="26">
        <f t="shared" si="485"/>
        <v>97.591821368908967</v>
      </c>
    </row>
    <row r="1137" spans="1:9" ht="38.25" x14ac:dyDescent="0.2">
      <c r="A1137" s="11" t="s">
        <v>55</v>
      </c>
      <c r="B1137" s="34">
        <v>774</v>
      </c>
      <c r="C1137" s="6">
        <v>1</v>
      </c>
      <c r="D1137" s="6">
        <v>4</v>
      </c>
      <c r="E1137" s="35" t="s">
        <v>60</v>
      </c>
      <c r="F1137" s="30" t="s">
        <v>54</v>
      </c>
      <c r="G1137" s="25">
        <v>2550.06</v>
      </c>
      <c r="H1137" s="25">
        <v>2488.65</v>
      </c>
      <c r="I1137" s="26">
        <f t="shared" si="485"/>
        <v>97.591821368908967</v>
      </c>
    </row>
    <row r="1138" spans="1:9" x14ac:dyDescent="0.2">
      <c r="A1138" s="11" t="s">
        <v>59</v>
      </c>
      <c r="B1138" s="34">
        <v>774</v>
      </c>
      <c r="C1138" s="6">
        <v>1</v>
      </c>
      <c r="D1138" s="6">
        <v>4</v>
      </c>
      <c r="E1138" s="35" t="s">
        <v>58</v>
      </c>
      <c r="F1138" s="30">
        <v>0</v>
      </c>
      <c r="G1138" s="25">
        <f t="shared" ref="G1138:H1138" si="493">G1139</f>
        <v>18.91</v>
      </c>
      <c r="H1138" s="25">
        <f t="shared" si="493"/>
        <v>18.91</v>
      </c>
      <c r="I1138" s="26">
        <f t="shared" si="485"/>
        <v>100</v>
      </c>
    </row>
    <row r="1139" spans="1:9" x14ac:dyDescent="0.2">
      <c r="A1139" s="11" t="s">
        <v>3</v>
      </c>
      <c r="B1139" s="34">
        <v>774</v>
      </c>
      <c r="C1139" s="6">
        <v>1</v>
      </c>
      <c r="D1139" s="6">
        <v>4</v>
      </c>
      <c r="E1139" s="35" t="s">
        <v>58</v>
      </c>
      <c r="F1139" s="30" t="s">
        <v>1</v>
      </c>
      <c r="G1139" s="25">
        <v>18.91</v>
      </c>
      <c r="H1139" s="25">
        <v>18.91</v>
      </c>
      <c r="I1139" s="26">
        <f t="shared" si="485"/>
        <v>100</v>
      </c>
    </row>
    <row r="1140" spans="1:9" ht="25.5" x14ac:dyDescent="0.2">
      <c r="A1140" s="11" t="s">
        <v>8</v>
      </c>
      <c r="B1140" s="34">
        <v>774</v>
      </c>
      <c r="C1140" s="6">
        <v>1</v>
      </c>
      <c r="D1140" s="6">
        <v>4</v>
      </c>
      <c r="E1140" s="35" t="s">
        <v>7</v>
      </c>
      <c r="F1140" s="30"/>
      <c r="G1140" s="25">
        <f t="shared" ref="G1140:H1142" si="494">G1141</f>
        <v>41.38</v>
      </c>
      <c r="H1140" s="25">
        <f t="shared" si="494"/>
        <v>41.38</v>
      </c>
      <c r="I1140" s="26">
        <f t="shared" si="485"/>
        <v>100</v>
      </c>
    </row>
    <row r="1141" spans="1:9" x14ac:dyDescent="0.2">
      <c r="A1141" s="11" t="s">
        <v>57</v>
      </c>
      <c r="B1141" s="34">
        <v>774</v>
      </c>
      <c r="C1141" s="6">
        <v>1</v>
      </c>
      <c r="D1141" s="6">
        <v>4</v>
      </c>
      <c r="E1141" s="35" t="s">
        <v>56</v>
      </c>
      <c r="F1141" s="30"/>
      <c r="G1141" s="25">
        <f t="shared" si="494"/>
        <v>41.38</v>
      </c>
      <c r="H1141" s="25">
        <f t="shared" si="494"/>
        <v>41.38</v>
      </c>
      <c r="I1141" s="26">
        <f t="shared" si="485"/>
        <v>100</v>
      </c>
    </row>
    <row r="1142" spans="1:9" ht="63.75" x14ac:dyDescent="0.2">
      <c r="A1142" s="11" t="s">
        <v>642</v>
      </c>
      <c r="B1142" s="34">
        <v>774</v>
      </c>
      <c r="C1142" s="6">
        <v>1</v>
      </c>
      <c r="D1142" s="6">
        <v>4</v>
      </c>
      <c r="E1142" s="35" t="s">
        <v>641</v>
      </c>
      <c r="F1142" s="30"/>
      <c r="G1142" s="25">
        <f t="shared" si="494"/>
        <v>41.38</v>
      </c>
      <c r="H1142" s="25">
        <f t="shared" si="494"/>
        <v>41.38</v>
      </c>
      <c r="I1142" s="26">
        <f t="shared" si="485"/>
        <v>100</v>
      </c>
    </row>
    <row r="1143" spans="1:9" ht="38.25" x14ac:dyDescent="0.2">
      <c r="A1143" s="11" t="s">
        <v>55</v>
      </c>
      <c r="B1143" s="34">
        <v>774</v>
      </c>
      <c r="C1143" s="6">
        <v>1</v>
      </c>
      <c r="D1143" s="6">
        <v>4</v>
      </c>
      <c r="E1143" s="35" t="s">
        <v>641</v>
      </c>
      <c r="F1143" s="30">
        <v>100</v>
      </c>
      <c r="G1143" s="25">
        <v>41.38</v>
      </c>
      <c r="H1143" s="25">
        <v>41.38</v>
      </c>
      <c r="I1143" s="26">
        <f t="shared" si="485"/>
        <v>100</v>
      </c>
    </row>
    <row r="1144" spans="1:9" x14ac:dyDescent="0.2">
      <c r="A1144" s="11" t="s">
        <v>46</v>
      </c>
      <c r="B1144" s="34">
        <v>774</v>
      </c>
      <c r="C1144" s="6">
        <v>1</v>
      </c>
      <c r="D1144" s="6">
        <v>4</v>
      </c>
      <c r="E1144" s="35" t="s">
        <v>45</v>
      </c>
      <c r="F1144" s="30">
        <v>0</v>
      </c>
      <c r="G1144" s="25">
        <f t="shared" ref="G1144:H1146" si="495">G1145</f>
        <v>20</v>
      </c>
      <c r="H1144" s="25">
        <f t="shared" si="495"/>
        <v>20</v>
      </c>
      <c r="I1144" s="26">
        <f t="shared" si="485"/>
        <v>100</v>
      </c>
    </row>
    <row r="1145" spans="1:9" ht="51" x14ac:dyDescent="0.2">
      <c r="A1145" s="11" t="s">
        <v>53</v>
      </c>
      <c r="B1145" s="34">
        <v>774</v>
      </c>
      <c r="C1145" s="6">
        <v>1</v>
      </c>
      <c r="D1145" s="6">
        <v>4</v>
      </c>
      <c r="E1145" s="35" t="s">
        <v>52</v>
      </c>
      <c r="F1145" s="30">
        <v>0</v>
      </c>
      <c r="G1145" s="25">
        <f t="shared" si="495"/>
        <v>20</v>
      </c>
      <c r="H1145" s="25">
        <f t="shared" si="495"/>
        <v>20</v>
      </c>
      <c r="I1145" s="26">
        <f t="shared" si="485"/>
        <v>100</v>
      </c>
    </row>
    <row r="1146" spans="1:9" ht="25.5" x14ac:dyDescent="0.2">
      <c r="A1146" s="11" t="s">
        <v>51</v>
      </c>
      <c r="B1146" s="34">
        <v>774</v>
      </c>
      <c r="C1146" s="6">
        <v>1</v>
      </c>
      <c r="D1146" s="6">
        <v>4</v>
      </c>
      <c r="E1146" s="35" t="s">
        <v>50</v>
      </c>
      <c r="F1146" s="30">
        <v>0</v>
      </c>
      <c r="G1146" s="25">
        <f t="shared" si="495"/>
        <v>20</v>
      </c>
      <c r="H1146" s="25">
        <f t="shared" si="495"/>
        <v>20</v>
      </c>
      <c r="I1146" s="26">
        <f t="shared" si="485"/>
        <v>100</v>
      </c>
    </row>
    <row r="1147" spans="1:9" x14ac:dyDescent="0.2">
      <c r="A1147" s="11" t="s">
        <v>3</v>
      </c>
      <c r="B1147" s="34">
        <v>774</v>
      </c>
      <c r="C1147" s="6">
        <v>1</v>
      </c>
      <c r="D1147" s="6">
        <v>4</v>
      </c>
      <c r="E1147" s="35" t="s">
        <v>50</v>
      </c>
      <c r="F1147" s="30" t="s">
        <v>1</v>
      </c>
      <c r="G1147" s="25">
        <v>20</v>
      </c>
      <c r="H1147" s="25">
        <v>20</v>
      </c>
      <c r="I1147" s="26">
        <f t="shared" si="485"/>
        <v>100</v>
      </c>
    </row>
    <row r="1148" spans="1:9" x14ac:dyDescent="0.2">
      <c r="A1148" s="11" t="s">
        <v>539</v>
      </c>
      <c r="B1148" s="34">
        <v>774</v>
      </c>
      <c r="C1148" s="6">
        <v>2</v>
      </c>
      <c r="D1148" s="6"/>
      <c r="E1148" s="35"/>
      <c r="F1148" s="30"/>
      <c r="G1148" s="25">
        <f t="shared" ref="G1148:H1152" si="496">G1149</f>
        <v>118.27000000000001</v>
      </c>
      <c r="H1148" s="25">
        <f t="shared" si="496"/>
        <v>13.98</v>
      </c>
      <c r="I1148" s="26">
        <f t="shared" si="485"/>
        <v>11.82041092415659</v>
      </c>
    </row>
    <row r="1149" spans="1:9" x14ac:dyDescent="0.2">
      <c r="A1149" s="11" t="s">
        <v>512</v>
      </c>
      <c r="B1149" s="34">
        <v>774</v>
      </c>
      <c r="C1149" s="6">
        <v>2</v>
      </c>
      <c r="D1149" s="6">
        <v>3</v>
      </c>
      <c r="E1149" s="35"/>
      <c r="F1149" s="30"/>
      <c r="G1149" s="25">
        <f t="shared" si="496"/>
        <v>118.27000000000001</v>
      </c>
      <c r="H1149" s="25">
        <f t="shared" si="496"/>
        <v>13.98</v>
      </c>
      <c r="I1149" s="26">
        <f t="shared" si="485"/>
        <v>11.82041092415659</v>
      </c>
    </row>
    <row r="1150" spans="1:9" ht="25.5" x14ac:dyDescent="0.2">
      <c r="A1150" s="11" t="s">
        <v>30</v>
      </c>
      <c r="B1150" s="34">
        <v>774</v>
      </c>
      <c r="C1150" s="6">
        <v>2</v>
      </c>
      <c r="D1150" s="6">
        <v>3</v>
      </c>
      <c r="E1150" s="35" t="s">
        <v>29</v>
      </c>
      <c r="F1150" s="30">
        <v>0</v>
      </c>
      <c r="G1150" s="25">
        <f t="shared" si="496"/>
        <v>118.27000000000001</v>
      </c>
      <c r="H1150" s="25">
        <f t="shared" si="496"/>
        <v>13.98</v>
      </c>
      <c r="I1150" s="26">
        <f t="shared" si="485"/>
        <v>11.82041092415659</v>
      </c>
    </row>
    <row r="1151" spans="1:9" ht="38.25" x14ac:dyDescent="0.2">
      <c r="A1151" s="11" t="s">
        <v>69</v>
      </c>
      <c r="B1151" s="34">
        <v>774</v>
      </c>
      <c r="C1151" s="6">
        <v>2</v>
      </c>
      <c r="D1151" s="6">
        <v>3</v>
      </c>
      <c r="E1151" s="35" t="s">
        <v>68</v>
      </c>
      <c r="F1151" s="30">
        <v>0</v>
      </c>
      <c r="G1151" s="25">
        <f t="shared" si="496"/>
        <v>118.27000000000001</v>
      </c>
      <c r="H1151" s="25">
        <f t="shared" si="496"/>
        <v>13.98</v>
      </c>
      <c r="I1151" s="26">
        <f t="shared" si="485"/>
        <v>11.82041092415659</v>
      </c>
    </row>
    <row r="1152" spans="1:9" x14ac:dyDescent="0.2">
      <c r="A1152" s="11" t="s">
        <v>67</v>
      </c>
      <c r="B1152" s="34">
        <v>774</v>
      </c>
      <c r="C1152" s="6">
        <v>2</v>
      </c>
      <c r="D1152" s="6">
        <v>3</v>
      </c>
      <c r="E1152" s="35" t="s">
        <v>66</v>
      </c>
      <c r="F1152" s="30">
        <v>0</v>
      </c>
      <c r="G1152" s="25">
        <f t="shared" si="496"/>
        <v>118.27000000000001</v>
      </c>
      <c r="H1152" s="25">
        <f t="shared" si="496"/>
        <v>13.98</v>
      </c>
      <c r="I1152" s="26">
        <f t="shared" si="485"/>
        <v>11.82041092415659</v>
      </c>
    </row>
    <row r="1153" spans="1:9" ht="25.5" x14ac:dyDescent="0.2">
      <c r="A1153" s="11" t="s">
        <v>510</v>
      </c>
      <c r="B1153" s="34">
        <v>774</v>
      </c>
      <c r="C1153" s="6">
        <v>2</v>
      </c>
      <c r="D1153" s="6">
        <v>3</v>
      </c>
      <c r="E1153" s="35" t="s">
        <v>511</v>
      </c>
      <c r="F1153" s="30">
        <v>0</v>
      </c>
      <c r="G1153" s="25">
        <f t="shared" ref="G1153:H1153" si="497">G1154+G1155</f>
        <v>118.27000000000001</v>
      </c>
      <c r="H1153" s="25">
        <f t="shared" si="497"/>
        <v>13.98</v>
      </c>
      <c r="I1153" s="26">
        <f t="shared" si="485"/>
        <v>11.82041092415659</v>
      </c>
    </row>
    <row r="1154" spans="1:9" ht="38.25" x14ac:dyDescent="0.2">
      <c r="A1154" s="11" t="s">
        <v>55</v>
      </c>
      <c r="B1154" s="34">
        <v>774</v>
      </c>
      <c r="C1154" s="6">
        <v>2</v>
      </c>
      <c r="D1154" s="6">
        <v>3</v>
      </c>
      <c r="E1154" s="35" t="s">
        <v>511</v>
      </c>
      <c r="F1154" s="30" t="s">
        <v>54</v>
      </c>
      <c r="G1154" s="25">
        <v>114.23</v>
      </c>
      <c r="H1154" s="25">
        <v>9.94</v>
      </c>
      <c r="I1154" s="26">
        <f t="shared" si="485"/>
        <v>8.7017420992733943</v>
      </c>
    </row>
    <row r="1155" spans="1:9" x14ac:dyDescent="0.2">
      <c r="A1155" s="11" t="s">
        <v>3</v>
      </c>
      <c r="B1155" s="34">
        <v>774</v>
      </c>
      <c r="C1155" s="6">
        <v>2</v>
      </c>
      <c r="D1155" s="6">
        <v>3</v>
      </c>
      <c r="E1155" s="35" t="s">
        <v>511</v>
      </c>
      <c r="F1155" s="30" t="s">
        <v>1</v>
      </c>
      <c r="G1155" s="25">
        <v>4.04</v>
      </c>
      <c r="H1155" s="25">
        <v>4.04</v>
      </c>
      <c r="I1155" s="26">
        <f t="shared" si="485"/>
        <v>100</v>
      </c>
    </row>
    <row r="1156" spans="1:9" x14ac:dyDescent="0.2">
      <c r="A1156" s="11" t="s">
        <v>541</v>
      </c>
      <c r="B1156" s="34">
        <v>774</v>
      </c>
      <c r="C1156" s="6">
        <v>4</v>
      </c>
      <c r="D1156" s="6">
        <v>0</v>
      </c>
      <c r="E1156" s="35" t="s">
        <v>0</v>
      </c>
      <c r="F1156" s="30">
        <v>0</v>
      </c>
      <c r="G1156" s="25">
        <f t="shared" ref="G1156:H1158" si="498">G1157</f>
        <v>5417.9500000000007</v>
      </c>
      <c r="H1156" s="25">
        <f t="shared" si="498"/>
        <v>4870.6100000000006</v>
      </c>
      <c r="I1156" s="26">
        <f t="shared" si="485"/>
        <v>89.897655017119021</v>
      </c>
    </row>
    <row r="1157" spans="1:9" x14ac:dyDescent="0.2">
      <c r="A1157" s="11" t="s">
        <v>40</v>
      </c>
      <c r="B1157" s="34">
        <v>774</v>
      </c>
      <c r="C1157" s="6">
        <v>4</v>
      </c>
      <c r="D1157" s="6">
        <v>9</v>
      </c>
      <c r="E1157" s="35" t="s">
        <v>0</v>
      </c>
      <c r="F1157" s="30">
        <v>0</v>
      </c>
      <c r="G1157" s="25">
        <f t="shared" si="498"/>
        <v>5417.9500000000007</v>
      </c>
      <c r="H1157" s="25">
        <f t="shared" si="498"/>
        <v>4870.6100000000006</v>
      </c>
      <c r="I1157" s="26">
        <f t="shared" si="485"/>
        <v>89.897655017119021</v>
      </c>
    </row>
    <row r="1158" spans="1:9" ht="25.5" x14ac:dyDescent="0.2">
      <c r="A1158" s="11" t="s">
        <v>39</v>
      </c>
      <c r="B1158" s="34">
        <v>774</v>
      </c>
      <c r="C1158" s="6">
        <v>4</v>
      </c>
      <c r="D1158" s="6">
        <v>9</v>
      </c>
      <c r="E1158" s="35" t="s">
        <v>38</v>
      </c>
      <c r="F1158" s="30">
        <v>0</v>
      </c>
      <c r="G1158" s="25">
        <f t="shared" si="498"/>
        <v>5417.9500000000007</v>
      </c>
      <c r="H1158" s="25">
        <f t="shared" si="498"/>
        <v>4870.6100000000006</v>
      </c>
      <c r="I1158" s="26">
        <f t="shared" si="485"/>
        <v>89.897655017119021</v>
      </c>
    </row>
    <row r="1159" spans="1:9" ht="25.5" x14ac:dyDescent="0.2">
      <c r="A1159" s="11" t="s">
        <v>37</v>
      </c>
      <c r="B1159" s="34">
        <v>774</v>
      </c>
      <c r="C1159" s="6">
        <v>4</v>
      </c>
      <c r="D1159" s="6">
        <v>9</v>
      </c>
      <c r="E1159" s="35" t="s">
        <v>36</v>
      </c>
      <c r="F1159" s="30">
        <v>0</v>
      </c>
      <c r="G1159" s="25">
        <f t="shared" ref="G1159:H1159" si="499">G1160+G1163+G1166</f>
        <v>5417.9500000000007</v>
      </c>
      <c r="H1159" s="25">
        <f t="shared" si="499"/>
        <v>4870.6100000000006</v>
      </c>
      <c r="I1159" s="26">
        <f t="shared" si="485"/>
        <v>89.897655017119021</v>
      </c>
    </row>
    <row r="1160" spans="1:9" ht="25.5" x14ac:dyDescent="0.2">
      <c r="A1160" s="11" t="s">
        <v>35</v>
      </c>
      <c r="B1160" s="34">
        <v>774</v>
      </c>
      <c r="C1160" s="6">
        <v>4</v>
      </c>
      <c r="D1160" s="6">
        <v>9</v>
      </c>
      <c r="E1160" s="35" t="s">
        <v>34</v>
      </c>
      <c r="F1160" s="30">
        <v>0</v>
      </c>
      <c r="G1160" s="25">
        <f t="shared" ref="G1160:H1161" si="500">G1161</f>
        <v>581.57000000000005</v>
      </c>
      <c r="H1160" s="25">
        <f t="shared" si="500"/>
        <v>581.57000000000005</v>
      </c>
      <c r="I1160" s="26">
        <f t="shared" si="485"/>
        <v>100</v>
      </c>
    </row>
    <row r="1161" spans="1:9" ht="25.5" x14ac:dyDescent="0.2">
      <c r="A1161" s="11" t="s">
        <v>33</v>
      </c>
      <c r="B1161" s="34">
        <v>774</v>
      </c>
      <c r="C1161" s="6">
        <v>4</v>
      </c>
      <c r="D1161" s="6">
        <v>9</v>
      </c>
      <c r="E1161" s="35" t="s">
        <v>32</v>
      </c>
      <c r="F1161" s="30">
        <v>0</v>
      </c>
      <c r="G1161" s="25">
        <f t="shared" si="500"/>
        <v>581.57000000000005</v>
      </c>
      <c r="H1161" s="25">
        <f t="shared" si="500"/>
        <v>581.57000000000005</v>
      </c>
      <c r="I1161" s="26">
        <f t="shared" si="485"/>
        <v>100</v>
      </c>
    </row>
    <row r="1162" spans="1:9" x14ac:dyDescent="0.2">
      <c r="A1162" s="11" t="s">
        <v>3</v>
      </c>
      <c r="B1162" s="34">
        <v>774</v>
      </c>
      <c r="C1162" s="6">
        <v>4</v>
      </c>
      <c r="D1162" s="6">
        <v>9</v>
      </c>
      <c r="E1162" s="35" t="s">
        <v>32</v>
      </c>
      <c r="F1162" s="30" t="s">
        <v>1</v>
      </c>
      <c r="G1162" s="25">
        <v>581.57000000000005</v>
      </c>
      <c r="H1162" s="25">
        <v>581.57000000000005</v>
      </c>
      <c r="I1162" s="26">
        <f t="shared" si="485"/>
        <v>100</v>
      </c>
    </row>
    <row r="1163" spans="1:9" x14ac:dyDescent="0.2">
      <c r="A1163" s="11" t="s">
        <v>84</v>
      </c>
      <c r="B1163" s="34">
        <v>774</v>
      </c>
      <c r="C1163" s="6">
        <v>4</v>
      </c>
      <c r="D1163" s="6">
        <v>9</v>
      </c>
      <c r="E1163" s="35" t="s">
        <v>83</v>
      </c>
      <c r="F1163" s="30">
        <v>0</v>
      </c>
      <c r="G1163" s="25">
        <f t="shared" ref="G1163:H1164" si="501">G1164</f>
        <v>52.43</v>
      </c>
      <c r="H1163" s="25">
        <f t="shared" si="501"/>
        <v>52.43</v>
      </c>
      <c r="I1163" s="26">
        <f t="shared" si="485"/>
        <v>100</v>
      </c>
    </row>
    <row r="1164" spans="1:9" ht="25.5" x14ac:dyDescent="0.2">
      <c r="A1164" s="11" t="s">
        <v>82</v>
      </c>
      <c r="B1164" s="34">
        <v>774</v>
      </c>
      <c r="C1164" s="6">
        <v>4</v>
      </c>
      <c r="D1164" s="6">
        <v>9</v>
      </c>
      <c r="E1164" s="35" t="s">
        <v>81</v>
      </c>
      <c r="F1164" s="30">
        <v>0</v>
      </c>
      <c r="G1164" s="25">
        <f t="shared" si="501"/>
        <v>52.43</v>
      </c>
      <c r="H1164" s="25">
        <f t="shared" si="501"/>
        <v>52.43</v>
      </c>
      <c r="I1164" s="26">
        <f t="shared" si="485"/>
        <v>100</v>
      </c>
    </row>
    <row r="1165" spans="1:9" x14ac:dyDescent="0.2">
      <c r="A1165" s="11" t="s">
        <v>3</v>
      </c>
      <c r="B1165" s="34">
        <v>774</v>
      </c>
      <c r="C1165" s="6">
        <v>4</v>
      </c>
      <c r="D1165" s="6">
        <v>9</v>
      </c>
      <c r="E1165" s="35" t="s">
        <v>81</v>
      </c>
      <c r="F1165" s="30" t="s">
        <v>1</v>
      </c>
      <c r="G1165" s="25">
        <v>52.43</v>
      </c>
      <c r="H1165" s="25">
        <v>52.43</v>
      </c>
      <c r="I1165" s="26">
        <f t="shared" si="485"/>
        <v>100</v>
      </c>
    </row>
    <row r="1166" spans="1:9" ht="25.5" x14ac:dyDescent="0.2">
      <c r="A1166" s="11" t="s">
        <v>565</v>
      </c>
      <c r="B1166" s="34">
        <v>774</v>
      </c>
      <c r="C1166" s="6">
        <v>4</v>
      </c>
      <c r="D1166" s="6">
        <v>9</v>
      </c>
      <c r="E1166" s="35" t="s">
        <v>77</v>
      </c>
      <c r="F1166" s="30">
        <v>0</v>
      </c>
      <c r="G1166" s="25">
        <f t="shared" ref="G1166:H1166" si="502">G1167+G1169+G1171+G1173</f>
        <v>4783.9500000000007</v>
      </c>
      <c r="H1166" s="25">
        <f t="shared" si="502"/>
        <v>4236.6100000000006</v>
      </c>
      <c r="I1166" s="26">
        <f t="shared" si="485"/>
        <v>88.558826910816379</v>
      </c>
    </row>
    <row r="1167" spans="1:9" ht="25.5" x14ac:dyDescent="0.2">
      <c r="A1167" s="11" t="s">
        <v>80</v>
      </c>
      <c r="B1167" s="34">
        <v>774</v>
      </c>
      <c r="C1167" s="6">
        <v>4</v>
      </c>
      <c r="D1167" s="6">
        <v>9</v>
      </c>
      <c r="E1167" s="35" t="s">
        <v>79</v>
      </c>
      <c r="F1167" s="30">
        <v>0</v>
      </c>
      <c r="G1167" s="25">
        <f t="shared" ref="G1167:H1167" si="503">G1168</f>
        <v>146</v>
      </c>
      <c r="H1167" s="25">
        <f t="shared" si="503"/>
        <v>146</v>
      </c>
      <c r="I1167" s="26">
        <f t="shared" si="485"/>
        <v>100</v>
      </c>
    </row>
    <row r="1168" spans="1:9" x14ac:dyDescent="0.2">
      <c r="A1168" s="11" t="s">
        <v>3</v>
      </c>
      <c r="B1168" s="34">
        <v>774</v>
      </c>
      <c r="C1168" s="6">
        <v>4</v>
      </c>
      <c r="D1168" s="6">
        <v>9</v>
      </c>
      <c r="E1168" s="35" t="s">
        <v>79</v>
      </c>
      <c r="F1168" s="30" t="s">
        <v>1</v>
      </c>
      <c r="G1168" s="25">
        <v>146</v>
      </c>
      <c r="H1168" s="25">
        <v>146</v>
      </c>
      <c r="I1168" s="26">
        <f t="shared" si="485"/>
        <v>100</v>
      </c>
    </row>
    <row r="1169" spans="1:9" ht="25.5" x14ac:dyDescent="0.2">
      <c r="A1169" s="12" t="s">
        <v>76</v>
      </c>
      <c r="B1169" s="36">
        <v>774</v>
      </c>
      <c r="C1169" s="13">
        <v>4</v>
      </c>
      <c r="D1169" s="13">
        <v>9</v>
      </c>
      <c r="E1169" s="37" t="s">
        <v>75</v>
      </c>
      <c r="F1169" s="31">
        <v>0</v>
      </c>
      <c r="G1169" s="25">
        <f t="shared" ref="G1169:H1169" si="504">G1170</f>
        <v>210.58</v>
      </c>
      <c r="H1169" s="25">
        <f t="shared" si="504"/>
        <v>90.58</v>
      </c>
      <c r="I1169" s="26">
        <f t="shared" si="485"/>
        <v>43.014531294519891</v>
      </c>
    </row>
    <row r="1170" spans="1:9" x14ac:dyDescent="0.2">
      <c r="A1170" s="12" t="s">
        <v>3</v>
      </c>
      <c r="B1170" s="36">
        <v>774</v>
      </c>
      <c r="C1170" s="13">
        <v>4</v>
      </c>
      <c r="D1170" s="13">
        <v>9</v>
      </c>
      <c r="E1170" s="37" t="s">
        <v>75</v>
      </c>
      <c r="F1170" s="31" t="s">
        <v>1</v>
      </c>
      <c r="G1170" s="14">
        <v>210.58</v>
      </c>
      <c r="H1170" s="14">
        <v>90.58</v>
      </c>
      <c r="I1170" s="26">
        <f t="shared" si="485"/>
        <v>43.014531294519891</v>
      </c>
    </row>
    <row r="1171" spans="1:9" ht="25.5" x14ac:dyDescent="0.2">
      <c r="A1171" s="11" t="s">
        <v>563</v>
      </c>
      <c r="B1171" s="34">
        <v>774</v>
      </c>
      <c r="C1171" s="6">
        <v>4</v>
      </c>
      <c r="D1171" s="6">
        <v>9</v>
      </c>
      <c r="E1171" s="35" t="s">
        <v>547</v>
      </c>
      <c r="F1171" s="30">
        <v>0</v>
      </c>
      <c r="G1171" s="25">
        <f t="shared" ref="G1171:H1171" si="505">G1172</f>
        <v>427.34</v>
      </c>
      <c r="H1171" s="25">
        <f t="shared" si="505"/>
        <v>0</v>
      </c>
      <c r="I1171" s="26">
        <f t="shared" si="485"/>
        <v>0</v>
      </c>
    </row>
    <row r="1172" spans="1:9" x14ac:dyDescent="0.2">
      <c r="A1172" s="11" t="s">
        <v>3</v>
      </c>
      <c r="B1172" s="34">
        <v>774</v>
      </c>
      <c r="C1172" s="6">
        <v>4</v>
      </c>
      <c r="D1172" s="6">
        <v>9</v>
      </c>
      <c r="E1172" s="35" t="s">
        <v>547</v>
      </c>
      <c r="F1172" s="30" t="s">
        <v>1</v>
      </c>
      <c r="G1172" s="25">
        <v>427.34</v>
      </c>
      <c r="H1172" s="25">
        <v>0</v>
      </c>
      <c r="I1172" s="26">
        <f t="shared" si="485"/>
        <v>0</v>
      </c>
    </row>
    <row r="1173" spans="1:9" ht="25.5" x14ac:dyDescent="0.2">
      <c r="A1173" s="11" t="s">
        <v>74</v>
      </c>
      <c r="B1173" s="34">
        <v>774</v>
      </c>
      <c r="C1173" s="6">
        <v>4</v>
      </c>
      <c r="D1173" s="6">
        <v>9</v>
      </c>
      <c r="E1173" s="35" t="s">
        <v>73</v>
      </c>
      <c r="F1173" s="30">
        <v>0</v>
      </c>
      <c r="G1173" s="25">
        <f t="shared" ref="G1173:H1173" si="506">G1174</f>
        <v>4000.03</v>
      </c>
      <c r="H1173" s="25">
        <f t="shared" si="506"/>
        <v>4000.03</v>
      </c>
      <c r="I1173" s="26">
        <f t="shared" si="485"/>
        <v>100</v>
      </c>
    </row>
    <row r="1174" spans="1:9" x14ac:dyDescent="0.2">
      <c r="A1174" s="12" t="s">
        <v>3</v>
      </c>
      <c r="B1174" s="34">
        <v>774</v>
      </c>
      <c r="C1174" s="6">
        <v>4</v>
      </c>
      <c r="D1174" s="6">
        <v>9</v>
      </c>
      <c r="E1174" s="35" t="s">
        <v>73</v>
      </c>
      <c r="F1174" s="30" t="s">
        <v>1</v>
      </c>
      <c r="G1174" s="25">
        <v>4000.03</v>
      </c>
      <c r="H1174" s="25">
        <v>4000.03</v>
      </c>
      <c r="I1174" s="26">
        <f t="shared" si="485"/>
        <v>100</v>
      </c>
    </row>
    <row r="1175" spans="1:9" x14ac:dyDescent="0.2">
      <c r="A1175" s="11" t="s">
        <v>542</v>
      </c>
      <c r="B1175" s="34">
        <v>774</v>
      </c>
      <c r="C1175" s="6">
        <v>5</v>
      </c>
      <c r="D1175" s="6">
        <v>0</v>
      </c>
      <c r="E1175" s="35" t="s">
        <v>0</v>
      </c>
      <c r="F1175" s="30">
        <v>0</v>
      </c>
      <c r="G1175" s="25">
        <f t="shared" ref="G1175:H1175" si="507">G1182+G1176</f>
        <v>1723.05</v>
      </c>
      <c r="H1175" s="25">
        <f t="shared" si="507"/>
        <v>1700.99</v>
      </c>
      <c r="I1175" s="26">
        <f t="shared" si="485"/>
        <v>98.719712138359313</v>
      </c>
    </row>
    <row r="1176" spans="1:9" x14ac:dyDescent="0.2">
      <c r="A1176" s="11" t="s">
        <v>591</v>
      </c>
      <c r="B1176" s="34">
        <v>774</v>
      </c>
      <c r="C1176" s="6">
        <v>5</v>
      </c>
      <c r="D1176" s="6">
        <v>2</v>
      </c>
      <c r="E1176" s="35" t="s">
        <v>0</v>
      </c>
      <c r="F1176" s="30">
        <v>0</v>
      </c>
      <c r="G1176" s="25">
        <f t="shared" ref="G1176:H1180" si="508">G1177</f>
        <v>59.74</v>
      </c>
      <c r="H1176" s="25">
        <f t="shared" si="508"/>
        <v>59.74</v>
      </c>
      <c r="I1176" s="26">
        <f t="shared" si="485"/>
        <v>100</v>
      </c>
    </row>
    <row r="1177" spans="1:9" ht="25.5" x14ac:dyDescent="0.2">
      <c r="A1177" s="11" t="s">
        <v>30</v>
      </c>
      <c r="B1177" s="34">
        <v>774</v>
      </c>
      <c r="C1177" s="6">
        <v>5</v>
      </c>
      <c r="D1177" s="6">
        <v>2</v>
      </c>
      <c r="E1177" s="35" t="s">
        <v>29</v>
      </c>
      <c r="F1177" s="30">
        <v>0</v>
      </c>
      <c r="G1177" s="25">
        <f t="shared" si="508"/>
        <v>59.74</v>
      </c>
      <c r="H1177" s="25">
        <f t="shared" si="508"/>
        <v>59.74</v>
      </c>
      <c r="I1177" s="26">
        <f t="shared" si="485"/>
        <v>100</v>
      </c>
    </row>
    <row r="1178" spans="1:9" x14ac:dyDescent="0.2">
      <c r="A1178" s="11" t="s">
        <v>18</v>
      </c>
      <c r="B1178" s="34">
        <v>774</v>
      </c>
      <c r="C1178" s="6">
        <v>5</v>
      </c>
      <c r="D1178" s="6">
        <v>2</v>
      </c>
      <c r="E1178" s="35" t="s">
        <v>17</v>
      </c>
      <c r="F1178" s="30">
        <v>0</v>
      </c>
      <c r="G1178" s="25">
        <f t="shared" si="508"/>
        <v>59.74</v>
      </c>
      <c r="H1178" s="25">
        <f t="shared" si="508"/>
        <v>59.74</v>
      </c>
      <c r="I1178" s="26">
        <f t="shared" si="485"/>
        <v>100</v>
      </c>
    </row>
    <row r="1179" spans="1:9" ht="25.5" x14ac:dyDescent="0.2">
      <c r="A1179" s="11" t="s">
        <v>589</v>
      </c>
      <c r="B1179" s="34">
        <v>774</v>
      </c>
      <c r="C1179" s="6">
        <v>5</v>
      </c>
      <c r="D1179" s="6">
        <v>2</v>
      </c>
      <c r="E1179" s="35" t="s">
        <v>92</v>
      </c>
      <c r="F1179" s="30">
        <v>0</v>
      </c>
      <c r="G1179" s="25">
        <f t="shared" si="508"/>
        <v>59.74</v>
      </c>
      <c r="H1179" s="25">
        <f t="shared" si="508"/>
        <v>59.74</v>
      </c>
      <c r="I1179" s="26">
        <f t="shared" si="485"/>
        <v>100</v>
      </c>
    </row>
    <row r="1180" spans="1:9" x14ac:dyDescent="0.2">
      <c r="A1180" s="11" t="s">
        <v>590</v>
      </c>
      <c r="B1180" s="34">
        <v>774</v>
      </c>
      <c r="C1180" s="6">
        <v>5</v>
      </c>
      <c r="D1180" s="6">
        <v>2</v>
      </c>
      <c r="E1180" s="35" t="s">
        <v>588</v>
      </c>
      <c r="F1180" s="30">
        <v>0</v>
      </c>
      <c r="G1180" s="25">
        <f t="shared" si="508"/>
        <v>59.74</v>
      </c>
      <c r="H1180" s="25">
        <f t="shared" si="508"/>
        <v>59.74</v>
      </c>
      <c r="I1180" s="26">
        <f t="shared" si="485"/>
        <v>100</v>
      </c>
    </row>
    <row r="1181" spans="1:9" x14ac:dyDescent="0.2">
      <c r="A1181" s="11" t="s">
        <v>3</v>
      </c>
      <c r="B1181" s="34">
        <v>774</v>
      </c>
      <c r="C1181" s="6">
        <v>5</v>
      </c>
      <c r="D1181" s="6">
        <v>2</v>
      </c>
      <c r="E1181" s="35" t="s">
        <v>588</v>
      </c>
      <c r="F1181" s="30">
        <v>200</v>
      </c>
      <c r="G1181" s="25">
        <v>59.74</v>
      </c>
      <c r="H1181" s="25">
        <v>59.74</v>
      </c>
      <c r="I1181" s="26">
        <f t="shared" si="485"/>
        <v>100</v>
      </c>
    </row>
    <row r="1182" spans="1:9" x14ac:dyDescent="0.2">
      <c r="A1182" s="11" t="s">
        <v>31</v>
      </c>
      <c r="B1182" s="34">
        <v>774</v>
      </c>
      <c r="C1182" s="6">
        <v>5</v>
      </c>
      <c r="D1182" s="6">
        <v>3</v>
      </c>
      <c r="E1182" s="35" t="s">
        <v>0</v>
      </c>
      <c r="F1182" s="30">
        <v>0</v>
      </c>
      <c r="G1182" s="25">
        <f t="shared" ref="G1182:H1182" si="509">G1183</f>
        <v>1663.31</v>
      </c>
      <c r="H1182" s="25">
        <f t="shared" si="509"/>
        <v>1641.25</v>
      </c>
      <c r="I1182" s="26">
        <f t="shared" si="485"/>
        <v>98.673728889984432</v>
      </c>
    </row>
    <row r="1183" spans="1:9" ht="25.5" x14ac:dyDescent="0.2">
      <c r="A1183" s="11" t="s">
        <v>30</v>
      </c>
      <c r="B1183" s="34">
        <v>774</v>
      </c>
      <c r="C1183" s="6">
        <v>5</v>
      </c>
      <c r="D1183" s="6">
        <v>3</v>
      </c>
      <c r="E1183" s="35" t="s">
        <v>29</v>
      </c>
      <c r="F1183" s="30">
        <v>0</v>
      </c>
      <c r="G1183" s="25">
        <f t="shared" ref="G1183:H1183" si="510">G1184+G1192</f>
        <v>1663.31</v>
      </c>
      <c r="H1183" s="25">
        <f t="shared" si="510"/>
        <v>1641.25</v>
      </c>
      <c r="I1183" s="26">
        <f t="shared" si="485"/>
        <v>98.673728889984432</v>
      </c>
    </row>
    <row r="1184" spans="1:9" ht="25.5" x14ac:dyDescent="0.2">
      <c r="A1184" s="11" t="s">
        <v>28</v>
      </c>
      <c r="B1184" s="34">
        <v>774</v>
      </c>
      <c r="C1184" s="6">
        <v>5</v>
      </c>
      <c r="D1184" s="6">
        <v>3</v>
      </c>
      <c r="E1184" s="35" t="s">
        <v>27</v>
      </c>
      <c r="F1184" s="30">
        <v>0</v>
      </c>
      <c r="G1184" s="25">
        <f t="shared" ref="G1184:H1184" si="511">G1185</f>
        <v>1344.6299999999999</v>
      </c>
      <c r="H1184" s="25">
        <f t="shared" si="511"/>
        <v>1343.06</v>
      </c>
      <c r="I1184" s="26">
        <f t="shared" si="485"/>
        <v>99.883239255408554</v>
      </c>
    </row>
    <row r="1185" spans="1:9" ht="25.5" x14ac:dyDescent="0.2">
      <c r="A1185" s="11" t="s">
        <v>25</v>
      </c>
      <c r="B1185" s="34">
        <v>774</v>
      </c>
      <c r="C1185" s="6">
        <v>5</v>
      </c>
      <c r="D1185" s="6">
        <v>3</v>
      </c>
      <c r="E1185" s="35" t="s">
        <v>24</v>
      </c>
      <c r="F1185" s="30">
        <v>0</v>
      </c>
      <c r="G1185" s="25">
        <f t="shared" ref="G1185:H1185" si="512">G1186+G1188+G1190</f>
        <v>1344.6299999999999</v>
      </c>
      <c r="H1185" s="25">
        <f t="shared" si="512"/>
        <v>1343.06</v>
      </c>
      <c r="I1185" s="26">
        <f t="shared" si="485"/>
        <v>99.883239255408554</v>
      </c>
    </row>
    <row r="1186" spans="1:9" x14ac:dyDescent="0.2">
      <c r="A1186" s="11" t="s">
        <v>509</v>
      </c>
      <c r="B1186" s="34">
        <v>774</v>
      </c>
      <c r="C1186" s="6">
        <v>5</v>
      </c>
      <c r="D1186" s="6">
        <v>3</v>
      </c>
      <c r="E1186" s="35" t="s">
        <v>23</v>
      </c>
      <c r="F1186" s="30">
        <v>0</v>
      </c>
      <c r="G1186" s="25">
        <f t="shared" ref="G1186:H1186" si="513">G1187</f>
        <v>1240.8499999999999</v>
      </c>
      <c r="H1186" s="25">
        <f t="shared" si="513"/>
        <v>1239.28</v>
      </c>
      <c r="I1186" s="26">
        <f t="shared" si="485"/>
        <v>99.873473828424068</v>
      </c>
    </row>
    <row r="1187" spans="1:9" x14ac:dyDescent="0.2">
      <c r="A1187" s="11" t="s">
        <v>3</v>
      </c>
      <c r="B1187" s="34">
        <v>774</v>
      </c>
      <c r="C1187" s="6">
        <v>5</v>
      </c>
      <c r="D1187" s="6">
        <v>3</v>
      </c>
      <c r="E1187" s="35" t="s">
        <v>23</v>
      </c>
      <c r="F1187" s="30" t="s">
        <v>1</v>
      </c>
      <c r="G1187" s="25">
        <v>1240.8499999999999</v>
      </c>
      <c r="H1187" s="25">
        <v>1239.28</v>
      </c>
      <c r="I1187" s="26">
        <f t="shared" ref="I1187:I1244" si="514">H1187/G1187*100</f>
        <v>99.873473828424068</v>
      </c>
    </row>
    <row r="1188" spans="1:9" x14ac:dyDescent="0.2">
      <c r="A1188" s="11" t="s">
        <v>22</v>
      </c>
      <c r="B1188" s="34">
        <v>774</v>
      </c>
      <c r="C1188" s="6">
        <v>5</v>
      </c>
      <c r="D1188" s="6">
        <v>3</v>
      </c>
      <c r="E1188" s="35" t="s">
        <v>21</v>
      </c>
      <c r="F1188" s="30">
        <v>0</v>
      </c>
      <c r="G1188" s="25">
        <f t="shared" ref="G1188:H1188" si="515">G1189</f>
        <v>32.04</v>
      </c>
      <c r="H1188" s="25">
        <f t="shared" si="515"/>
        <v>32.04</v>
      </c>
      <c r="I1188" s="26">
        <f t="shared" si="514"/>
        <v>100</v>
      </c>
    </row>
    <row r="1189" spans="1:9" x14ac:dyDescent="0.2">
      <c r="A1189" s="11" t="s">
        <v>3</v>
      </c>
      <c r="B1189" s="34">
        <v>774</v>
      </c>
      <c r="C1189" s="6">
        <v>5</v>
      </c>
      <c r="D1189" s="6">
        <v>3</v>
      </c>
      <c r="E1189" s="35" t="s">
        <v>21</v>
      </c>
      <c r="F1189" s="30" t="s">
        <v>1</v>
      </c>
      <c r="G1189" s="25">
        <v>32.04</v>
      </c>
      <c r="H1189" s="25">
        <v>32.04</v>
      </c>
      <c r="I1189" s="26">
        <f t="shared" si="514"/>
        <v>100</v>
      </c>
    </row>
    <row r="1190" spans="1:9" x14ac:dyDescent="0.2">
      <c r="A1190" s="11" t="s">
        <v>20</v>
      </c>
      <c r="B1190" s="34">
        <v>774</v>
      </c>
      <c r="C1190" s="6">
        <v>5</v>
      </c>
      <c r="D1190" s="6">
        <v>3</v>
      </c>
      <c r="E1190" s="35" t="s">
        <v>19</v>
      </c>
      <c r="F1190" s="30">
        <v>0</v>
      </c>
      <c r="G1190" s="25">
        <f t="shared" ref="G1190:H1190" si="516">G1191</f>
        <v>71.739999999999995</v>
      </c>
      <c r="H1190" s="25">
        <f t="shared" si="516"/>
        <v>71.739999999999995</v>
      </c>
      <c r="I1190" s="26">
        <f t="shared" si="514"/>
        <v>100</v>
      </c>
    </row>
    <row r="1191" spans="1:9" x14ac:dyDescent="0.2">
      <c r="A1191" s="11" t="s">
        <v>3</v>
      </c>
      <c r="B1191" s="34">
        <v>774</v>
      </c>
      <c r="C1191" s="6">
        <v>5</v>
      </c>
      <c r="D1191" s="6">
        <v>3</v>
      </c>
      <c r="E1191" s="35" t="s">
        <v>19</v>
      </c>
      <c r="F1191" s="30" t="s">
        <v>1</v>
      </c>
      <c r="G1191" s="25">
        <v>71.739999999999995</v>
      </c>
      <c r="H1191" s="25">
        <v>71.739999999999995</v>
      </c>
      <c r="I1191" s="26">
        <f t="shared" si="514"/>
        <v>100</v>
      </c>
    </row>
    <row r="1192" spans="1:9" x14ac:dyDescent="0.2">
      <c r="A1192" s="11" t="s">
        <v>18</v>
      </c>
      <c r="B1192" s="34">
        <v>774</v>
      </c>
      <c r="C1192" s="6">
        <v>5</v>
      </c>
      <c r="D1192" s="6">
        <v>3</v>
      </c>
      <c r="E1192" s="35" t="s">
        <v>17</v>
      </c>
      <c r="F1192" s="30">
        <v>0</v>
      </c>
      <c r="G1192" s="25">
        <f t="shared" ref="G1192:H1192" si="517">G1193+G1196</f>
        <v>318.68</v>
      </c>
      <c r="H1192" s="25">
        <f t="shared" si="517"/>
        <v>298.19</v>
      </c>
      <c r="I1192" s="26">
        <f t="shared" si="514"/>
        <v>93.570352704907748</v>
      </c>
    </row>
    <row r="1193" spans="1:9" x14ac:dyDescent="0.2">
      <c r="A1193" s="11" t="s">
        <v>16</v>
      </c>
      <c r="B1193" s="34">
        <v>774</v>
      </c>
      <c r="C1193" s="6">
        <v>5</v>
      </c>
      <c r="D1193" s="6">
        <v>3</v>
      </c>
      <c r="E1193" s="35" t="s">
        <v>15</v>
      </c>
      <c r="F1193" s="30">
        <v>0</v>
      </c>
      <c r="G1193" s="25">
        <f t="shared" ref="G1193:H1194" si="518">G1194</f>
        <v>79.95</v>
      </c>
      <c r="H1193" s="25">
        <f t="shared" si="518"/>
        <v>72.03</v>
      </c>
      <c r="I1193" s="26">
        <f t="shared" si="514"/>
        <v>90.093808630393994</v>
      </c>
    </row>
    <row r="1194" spans="1:9" ht="25.5" x14ac:dyDescent="0.2">
      <c r="A1194" s="11" t="s">
        <v>14</v>
      </c>
      <c r="B1194" s="34">
        <v>774</v>
      </c>
      <c r="C1194" s="6">
        <v>5</v>
      </c>
      <c r="D1194" s="6">
        <v>3</v>
      </c>
      <c r="E1194" s="35" t="s">
        <v>13</v>
      </c>
      <c r="F1194" s="30">
        <v>0</v>
      </c>
      <c r="G1194" s="25">
        <f t="shared" si="518"/>
        <v>79.95</v>
      </c>
      <c r="H1194" s="25">
        <f t="shared" si="518"/>
        <v>72.03</v>
      </c>
      <c r="I1194" s="26">
        <f t="shared" si="514"/>
        <v>90.093808630393994</v>
      </c>
    </row>
    <row r="1195" spans="1:9" x14ac:dyDescent="0.2">
      <c r="A1195" s="11" t="s">
        <v>3</v>
      </c>
      <c r="B1195" s="34">
        <v>774</v>
      </c>
      <c r="C1195" s="6">
        <v>5</v>
      </c>
      <c r="D1195" s="6">
        <v>3</v>
      </c>
      <c r="E1195" s="35" t="s">
        <v>13</v>
      </c>
      <c r="F1195" s="30" t="s">
        <v>1</v>
      </c>
      <c r="G1195" s="25">
        <v>79.95</v>
      </c>
      <c r="H1195" s="25">
        <v>72.03</v>
      </c>
      <c r="I1195" s="26">
        <f t="shared" si="514"/>
        <v>90.093808630393994</v>
      </c>
    </row>
    <row r="1196" spans="1:9" ht="25.5" x14ac:dyDescent="0.2">
      <c r="A1196" s="11" t="s">
        <v>12</v>
      </c>
      <c r="B1196" s="34">
        <v>774</v>
      </c>
      <c r="C1196" s="6">
        <v>5</v>
      </c>
      <c r="D1196" s="6">
        <v>3</v>
      </c>
      <c r="E1196" s="35" t="s">
        <v>11</v>
      </c>
      <c r="F1196" s="30">
        <v>0</v>
      </c>
      <c r="G1196" s="25">
        <f t="shared" ref="G1196:H1197" si="519">G1197</f>
        <v>238.73</v>
      </c>
      <c r="H1196" s="25">
        <f t="shared" si="519"/>
        <v>226.16</v>
      </c>
      <c r="I1196" s="26">
        <f t="shared" si="514"/>
        <v>94.734637456540867</v>
      </c>
    </row>
    <row r="1197" spans="1:9" x14ac:dyDescent="0.2">
      <c r="A1197" s="11" t="s">
        <v>10</v>
      </c>
      <c r="B1197" s="34">
        <v>774</v>
      </c>
      <c r="C1197" s="6">
        <v>5</v>
      </c>
      <c r="D1197" s="6">
        <v>3</v>
      </c>
      <c r="E1197" s="35" t="s">
        <v>9</v>
      </c>
      <c r="F1197" s="30">
        <v>0</v>
      </c>
      <c r="G1197" s="25">
        <f t="shared" si="519"/>
        <v>238.73</v>
      </c>
      <c r="H1197" s="25">
        <f t="shared" si="519"/>
        <v>226.16</v>
      </c>
      <c r="I1197" s="26">
        <f t="shared" si="514"/>
        <v>94.734637456540867</v>
      </c>
    </row>
    <row r="1198" spans="1:9" x14ac:dyDescent="0.2">
      <c r="A1198" s="11" t="s">
        <v>3</v>
      </c>
      <c r="B1198" s="34">
        <v>774</v>
      </c>
      <c r="C1198" s="6">
        <v>5</v>
      </c>
      <c r="D1198" s="6">
        <v>3</v>
      </c>
      <c r="E1198" s="35" t="s">
        <v>9</v>
      </c>
      <c r="F1198" s="30" t="s">
        <v>1</v>
      </c>
      <c r="G1198" s="25">
        <v>238.73</v>
      </c>
      <c r="H1198" s="25">
        <v>226.16</v>
      </c>
      <c r="I1198" s="26">
        <f t="shared" si="514"/>
        <v>94.734637456540867</v>
      </c>
    </row>
    <row r="1199" spans="1:9" ht="25.5" x14ac:dyDescent="0.2">
      <c r="A1199" s="11" t="s">
        <v>78</v>
      </c>
      <c r="B1199" s="34">
        <v>775</v>
      </c>
      <c r="C1199" s="6">
        <v>0</v>
      </c>
      <c r="D1199" s="6">
        <v>0</v>
      </c>
      <c r="E1199" s="35" t="s">
        <v>0</v>
      </c>
      <c r="F1199" s="30">
        <v>0</v>
      </c>
      <c r="G1199" s="25">
        <f>G1200+G1215+G1223+G1237</f>
        <v>11989.18</v>
      </c>
      <c r="H1199" s="25">
        <f>H1200+H1215+H1223+H1237</f>
        <v>11854.61</v>
      </c>
      <c r="I1199" s="26">
        <f t="shared" si="514"/>
        <v>98.877571276767881</v>
      </c>
    </row>
    <row r="1200" spans="1:9" x14ac:dyDescent="0.2">
      <c r="A1200" s="11" t="s">
        <v>538</v>
      </c>
      <c r="B1200" s="34">
        <v>775</v>
      </c>
      <c r="C1200" s="6">
        <v>1</v>
      </c>
      <c r="D1200" s="6">
        <v>0</v>
      </c>
      <c r="E1200" s="35" t="s">
        <v>0</v>
      </c>
      <c r="F1200" s="30">
        <v>0</v>
      </c>
      <c r="G1200" s="25">
        <f t="shared" ref="G1200:H1200" si="520">G1201</f>
        <v>2965.2300000000005</v>
      </c>
      <c r="H1200" s="25">
        <f t="shared" si="520"/>
        <v>2943.94</v>
      </c>
      <c r="I1200" s="26">
        <f t="shared" si="514"/>
        <v>99.282011850682721</v>
      </c>
    </row>
    <row r="1201" spans="1:9" ht="25.5" x14ac:dyDescent="0.2">
      <c r="A1201" s="11" t="s">
        <v>70</v>
      </c>
      <c r="B1201" s="34">
        <v>775</v>
      </c>
      <c r="C1201" s="6">
        <v>1</v>
      </c>
      <c r="D1201" s="6">
        <v>4</v>
      </c>
      <c r="E1201" s="35" t="s">
        <v>0</v>
      </c>
      <c r="F1201" s="30">
        <v>0</v>
      </c>
      <c r="G1201" s="25">
        <f>G1202+G1211</f>
        <v>2965.2300000000005</v>
      </c>
      <c r="H1201" s="25">
        <f>H1202+H1211</f>
        <v>2943.94</v>
      </c>
      <c r="I1201" s="26">
        <f t="shared" si="514"/>
        <v>99.282011850682721</v>
      </c>
    </row>
    <row r="1202" spans="1:9" ht="25.5" x14ac:dyDescent="0.2">
      <c r="A1202" s="11" t="s">
        <v>30</v>
      </c>
      <c r="B1202" s="34">
        <v>775</v>
      </c>
      <c r="C1202" s="6">
        <v>1</v>
      </c>
      <c r="D1202" s="6">
        <v>4</v>
      </c>
      <c r="E1202" s="35" t="s">
        <v>29</v>
      </c>
      <c r="F1202" s="30">
        <v>0</v>
      </c>
      <c r="G1202" s="25">
        <f t="shared" ref="G1202:H1203" si="521">G1203</f>
        <v>2923.8500000000004</v>
      </c>
      <c r="H1202" s="25">
        <f t="shared" si="521"/>
        <v>2902.56</v>
      </c>
      <c r="I1202" s="26">
        <f t="shared" si="514"/>
        <v>99.27185047112539</v>
      </c>
    </row>
    <row r="1203" spans="1:9" ht="38.25" x14ac:dyDescent="0.2">
      <c r="A1203" s="11" t="s">
        <v>69</v>
      </c>
      <c r="B1203" s="34">
        <v>775</v>
      </c>
      <c r="C1203" s="6">
        <v>1</v>
      </c>
      <c r="D1203" s="6">
        <v>4</v>
      </c>
      <c r="E1203" s="35" t="s">
        <v>68</v>
      </c>
      <c r="F1203" s="30">
        <v>0</v>
      </c>
      <c r="G1203" s="25">
        <f t="shared" si="521"/>
        <v>2923.8500000000004</v>
      </c>
      <c r="H1203" s="25">
        <f t="shared" si="521"/>
        <v>2902.56</v>
      </c>
      <c r="I1203" s="26">
        <f t="shared" si="514"/>
        <v>99.27185047112539</v>
      </c>
    </row>
    <row r="1204" spans="1:9" x14ac:dyDescent="0.2">
      <c r="A1204" s="11" t="s">
        <v>67</v>
      </c>
      <c r="B1204" s="34">
        <v>775</v>
      </c>
      <c r="C1204" s="6">
        <v>1</v>
      </c>
      <c r="D1204" s="6">
        <v>4</v>
      </c>
      <c r="E1204" s="35" t="s">
        <v>66</v>
      </c>
      <c r="F1204" s="30">
        <v>0</v>
      </c>
      <c r="G1204" s="25">
        <f>G1205+G1209</f>
        <v>2923.8500000000004</v>
      </c>
      <c r="H1204" s="25">
        <f>H1205+H1209</f>
        <v>2902.56</v>
      </c>
      <c r="I1204" s="26">
        <f t="shared" si="514"/>
        <v>99.27185047112539</v>
      </c>
    </row>
    <row r="1205" spans="1:9" x14ac:dyDescent="0.2">
      <c r="A1205" s="11" t="s">
        <v>65</v>
      </c>
      <c r="B1205" s="34">
        <v>775</v>
      </c>
      <c r="C1205" s="6">
        <v>1</v>
      </c>
      <c r="D1205" s="6">
        <v>4</v>
      </c>
      <c r="E1205" s="35" t="s">
        <v>63</v>
      </c>
      <c r="F1205" s="30">
        <v>0</v>
      </c>
      <c r="G1205" s="25">
        <f t="shared" ref="G1205:H1205" si="522">G1206+G1207+G1208</f>
        <v>373.49</v>
      </c>
      <c r="H1205" s="25">
        <f t="shared" si="522"/>
        <v>352.2</v>
      </c>
      <c r="I1205" s="26">
        <f t="shared" si="514"/>
        <v>94.299713513079325</v>
      </c>
    </row>
    <row r="1206" spans="1:9" ht="38.25" x14ac:dyDescent="0.2">
      <c r="A1206" s="11" t="s">
        <v>55</v>
      </c>
      <c r="B1206" s="34">
        <v>775</v>
      </c>
      <c r="C1206" s="6">
        <v>1</v>
      </c>
      <c r="D1206" s="6">
        <v>4</v>
      </c>
      <c r="E1206" s="35" t="s">
        <v>63</v>
      </c>
      <c r="F1206" s="30" t="s">
        <v>54</v>
      </c>
      <c r="G1206" s="25">
        <v>77.56</v>
      </c>
      <c r="H1206" s="25">
        <v>77.56</v>
      </c>
      <c r="I1206" s="26">
        <f t="shared" si="514"/>
        <v>100</v>
      </c>
    </row>
    <row r="1207" spans="1:9" x14ac:dyDescent="0.2">
      <c r="A1207" s="11" t="s">
        <v>3</v>
      </c>
      <c r="B1207" s="34">
        <v>775</v>
      </c>
      <c r="C1207" s="6">
        <v>1</v>
      </c>
      <c r="D1207" s="6">
        <v>4</v>
      </c>
      <c r="E1207" s="35" t="s">
        <v>63</v>
      </c>
      <c r="F1207" s="30" t="s">
        <v>1</v>
      </c>
      <c r="G1207" s="25">
        <v>267.88</v>
      </c>
      <c r="H1207" s="25">
        <v>246.59</v>
      </c>
      <c r="I1207" s="26">
        <f t="shared" si="514"/>
        <v>92.052411527549651</v>
      </c>
    </row>
    <row r="1208" spans="1:9" x14ac:dyDescent="0.2">
      <c r="A1208" s="11" t="s">
        <v>64</v>
      </c>
      <c r="B1208" s="34">
        <v>775</v>
      </c>
      <c r="C1208" s="6">
        <v>1</v>
      </c>
      <c r="D1208" s="6">
        <v>4</v>
      </c>
      <c r="E1208" s="35" t="s">
        <v>63</v>
      </c>
      <c r="F1208" s="30" t="s">
        <v>62</v>
      </c>
      <c r="G1208" s="25">
        <v>28.05</v>
      </c>
      <c r="H1208" s="25">
        <v>28.05</v>
      </c>
      <c r="I1208" s="26">
        <f t="shared" si="514"/>
        <v>100</v>
      </c>
    </row>
    <row r="1209" spans="1:9" x14ac:dyDescent="0.2">
      <c r="A1209" s="11" t="s">
        <v>61</v>
      </c>
      <c r="B1209" s="34">
        <v>775</v>
      </c>
      <c r="C1209" s="6">
        <v>1</v>
      </c>
      <c r="D1209" s="6">
        <v>4</v>
      </c>
      <c r="E1209" s="35" t="s">
        <v>60</v>
      </c>
      <c r="F1209" s="30">
        <v>0</v>
      </c>
      <c r="G1209" s="25">
        <f t="shared" ref="G1209:H1209" si="523">G1210</f>
        <v>2550.36</v>
      </c>
      <c r="H1209" s="25">
        <f t="shared" si="523"/>
        <v>2550.36</v>
      </c>
      <c r="I1209" s="26">
        <f t="shared" si="514"/>
        <v>100</v>
      </c>
    </row>
    <row r="1210" spans="1:9" ht="38.25" x14ac:dyDescent="0.2">
      <c r="A1210" s="11" t="s">
        <v>55</v>
      </c>
      <c r="B1210" s="34">
        <v>775</v>
      </c>
      <c r="C1210" s="6">
        <v>1</v>
      </c>
      <c r="D1210" s="6">
        <v>4</v>
      </c>
      <c r="E1210" s="35" t="s">
        <v>60</v>
      </c>
      <c r="F1210" s="30" t="s">
        <v>54</v>
      </c>
      <c r="G1210" s="25">
        <v>2550.36</v>
      </c>
      <c r="H1210" s="25">
        <v>2550.36</v>
      </c>
      <c r="I1210" s="26">
        <f t="shared" si="514"/>
        <v>100</v>
      </c>
    </row>
    <row r="1211" spans="1:9" ht="25.5" x14ac:dyDescent="0.2">
      <c r="A1211" s="11" t="s">
        <v>8</v>
      </c>
      <c r="B1211" s="34">
        <v>775</v>
      </c>
      <c r="C1211" s="6">
        <v>1</v>
      </c>
      <c r="D1211" s="6">
        <v>4</v>
      </c>
      <c r="E1211" s="35" t="s">
        <v>7</v>
      </c>
      <c r="F1211" s="30"/>
      <c r="G1211" s="25">
        <f t="shared" ref="G1211:H1213" si="524">G1212</f>
        <v>41.38</v>
      </c>
      <c r="H1211" s="25">
        <f t="shared" si="524"/>
        <v>41.38</v>
      </c>
      <c r="I1211" s="26">
        <f t="shared" si="514"/>
        <v>100</v>
      </c>
    </row>
    <row r="1212" spans="1:9" x14ac:dyDescent="0.2">
      <c r="A1212" s="11" t="s">
        <v>57</v>
      </c>
      <c r="B1212" s="34">
        <v>775</v>
      </c>
      <c r="C1212" s="6">
        <v>1</v>
      </c>
      <c r="D1212" s="6">
        <v>4</v>
      </c>
      <c r="E1212" s="35" t="s">
        <v>56</v>
      </c>
      <c r="F1212" s="30"/>
      <c r="G1212" s="25">
        <f t="shared" si="524"/>
        <v>41.38</v>
      </c>
      <c r="H1212" s="25">
        <f t="shared" si="524"/>
        <v>41.38</v>
      </c>
      <c r="I1212" s="26">
        <f t="shared" si="514"/>
        <v>100</v>
      </c>
    </row>
    <row r="1213" spans="1:9" ht="63.75" x14ac:dyDescent="0.2">
      <c r="A1213" s="11" t="s">
        <v>642</v>
      </c>
      <c r="B1213" s="34">
        <v>775</v>
      </c>
      <c r="C1213" s="6">
        <v>1</v>
      </c>
      <c r="D1213" s="6">
        <v>4</v>
      </c>
      <c r="E1213" s="35" t="s">
        <v>641</v>
      </c>
      <c r="F1213" s="30"/>
      <c r="G1213" s="25">
        <f t="shared" si="524"/>
        <v>41.38</v>
      </c>
      <c r="H1213" s="25">
        <f t="shared" si="524"/>
        <v>41.38</v>
      </c>
      <c r="I1213" s="26">
        <f t="shared" si="514"/>
        <v>100</v>
      </c>
    </row>
    <row r="1214" spans="1:9" ht="38.25" x14ac:dyDescent="0.2">
      <c r="A1214" s="11" t="s">
        <v>55</v>
      </c>
      <c r="B1214" s="34">
        <v>775</v>
      </c>
      <c r="C1214" s="6">
        <v>1</v>
      </c>
      <c r="D1214" s="6">
        <v>4</v>
      </c>
      <c r="E1214" s="35" t="s">
        <v>641</v>
      </c>
      <c r="F1214" s="30">
        <v>100</v>
      </c>
      <c r="G1214" s="25">
        <v>41.38</v>
      </c>
      <c r="H1214" s="25">
        <v>41.38</v>
      </c>
      <c r="I1214" s="26">
        <f t="shared" si="514"/>
        <v>100</v>
      </c>
    </row>
    <row r="1215" spans="1:9" x14ac:dyDescent="0.2">
      <c r="A1215" s="11" t="s">
        <v>539</v>
      </c>
      <c r="B1215" s="34">
        <v>775</v>
      </c>
      <c r="C1215" s="6">
        <v>2</v>
      </c>
      <c r="D1215" s="6"/>
      <c r="E1215" s="35"/>
      <c r="F1215" s="30"/>
      <c r="G1215" s="25">
        <f t="shared" ref="G1215:H1219" si="525">G1216</f>
        <v>131.61000000000001</v>
      </c>
      <c r="H1215" s="25">
        <f t="shared" si="525"/>
        <v>131.43</v>
      </c>
      <c r="I1215" s="26">
        <f t="shared" si="514"/>
        <v>99.863232277182576</v>
      </c>
    </row>
    <row r="1216" spans="1:9" x14ac:dyDescent="0.2">
      <c r="A1216" s="11" t="s">
        <v>512</v>
      </c>
      <c r="B1216" s="34">
        <v>775</v>
      </c>
      <c r="C1216" s="6">
        <v>2</v>
      </c>
      <c r="D1216" s="6">
        <v>3</v>
      </c>
      <c r="E1216" s="35"/>
      <c r="F1216" s="30"/>
      <c r="G1216" s="25">
        <f t="shared" si="525"/>
        <v>131.61000000000001</v>
      </c>
      <c r="H1216" s="25">
        <f t="shared" si="525"/>
        <v>131.43</v>
      </c>
      <c r="I1216" s="26">
        <f t="shared" si="514"/>
        <v>99.863232277182576</v>
      </c>
    </row>
    <row r="1217" spans="1:9" ht="25.5" x14ac:dyDescent="0.2">
      <c r="A1217" s="11" t="s">
        <v>30</v>
      </c>
      <c r="B1217" s="34">
        <v>775</v>
      </c>
      <c r="C1217" s="6">
        <v>2</v>
      </c>
      <c r="D1217" s="6">
        <v>3</v>
      </c>
      <c r="E1217" s="35" t="s">
        <v>29</v>
      </c>
      <c r="F1217" s="30">
        <v>0</v>
      </c>
      <c r="G1217" s="25">
        <f t="shared" si="525"/>
        <v>131.61000000000001</v>
      </c>
      <c r="H1217" s="25">
        <f t="shared" si="525"/>
        <v>131.43</v>
      </c>
      <c r="I1217" s="26">
        <f t="shared" si="514"/>
        <v>99.863232277182576</v>
      </c>
    </row>
    <row r="1218" spans="1:9" ht="38.25" x14ac:dyDescent="0.2">
      <c r="A1218" s="11" t="s">
        <v>69</v>
      </c>
      <c r="B1218" s="34">
        <v>775</v>
      </c>
      <c r="C1218" s="6">
        <v>2</v>
      </c>
      <c r="D1218" s="6">
        <v>3</v>
      </c>
      <c r="E1218" s="35" t="s">
        <v>68</v>
      </c>
      <c r="F1218" s="30">
        <v>0</v>
      </c>
      <c r="G1218" s="25">
        <f t="shared" si="525"/>
        <v>131.61000000000001</v>
      </c>
      <c r="H1218" s="25">
        <f t="shared" si="525"/>
        <v>131.43</v>
      </c>
      <c r="I1218" s="26">
        <f t="shared" si="514"/>
        <v>99.863232277182576</v>
      </c>
    </row>
    <row r="1219" spans="1:9" x14ac:dyDescent="0.2">
      <c r="A1219" s="11" t="s">
        <v>67</v>
      </c>
      <c r="B1219" s="34">
        <v>775</v>
      </c>
      <c r="C1219" s="6">
        <v>2</v>
      </c>
      <c r="D1219" s="6">
        <v>3</v>
      </c>
      <c r="E1219" s="35" t="s">
        <v>66</v>
      </c>
      <c r="F1219" s="30">
        <v>0</v>
      </c>
      <c r="G1219" s="25">
        <f t="shared" si="525"/>
        <v>131.61000000000001</v>
      </c>
      <c r="H1219" s="25">
        <f t="shared" si="525"/>
        <v>131.43</v>
      </c>
      <c r="I1219" s="26">
        <f t="shared" si="514"/>
        <v>99.863232277182576</v>
      </c>
    </row>
    <row r="1220" spans="1:9" ht="25.5" x14ac:dyDescent="0.2">
      <c r="A1220" s="11" t="s">
        <v>510</v>
      </c>
      <c r="B1220" s="34">
        <v>775</v>
      </c>
      <c r="C1220" s="6">
        <v>2</v>
      </c>
      <c r="D1220" s="6">
        <v>3</v>
      </c>
      <c r="E1220" s="35" t="s">
        <v>511</v>
      </c>
      <c r="F1220" s="30">
        <v>0</v>
      </c>
      <c r="G1220" s="25">
        <f t="shared" ref="G1220:H1220" si="526">G1221+G1222</f>
        <v>131.61000000000001</v>
      </c>
      <c r="H1220" s="25">
        <f t="shared" si="526"/>
        <v>131.43</v>
      </c>
      <c r="I1220" s="26">
        <f t="shared" si="514"/>
        <v>99.863232277182576</v>
      </c>
    </row>
    <row r="1221" spans="1:9" ht="38.25" x14ac:dyDescent="0.2">
      <c r="A1221" s="11" t="s">
        <v>55</v>
      </c>
      <c r="B1221" s="34">
        <v>775</v>
      </c>
      <c r="C1221" s="6">
        <v>2</v>
      </c>
      <c r="D1221" s="6">
        <v>3</v>
      </c>
      <c r="E1221" s="35" t="s">
        <v>511</v>
      </c>
      <c r="F1221" s="30" t="s">
        <v>54</v>
      </c>
      <c r="G1221" s="25">
        <v>129.78</v>
      </c>
      <c r="H1221" s="25">
        <v>129.6</v>
      </c>
      <c r="I1221" s="26">
        <f t="shared" si="514"/>
        <v>99.861303744798889</v>
      </c>
    </row>
    <row r="1222" spans="1:9" x14ac:dyDescent="0.2">
      <c r="A1222" s="11" t="s">
        <v>3</v>
      </c>
      <c r="B1222" s="34">
        <v>775</v>
      </c>
      <c r="C1222" s="6">
        <v>2</v>
      </c>
      <c r="D1222" s="6">
        <v>3</v>
      </c>
      <c r="E1222" s="35" t="s">
        <v>511</v>
      </c>
      <c r="F1222" s="30" t="s">
        <v>1</v>
      </c>
      <c r="G1222" s="25">
        <v>1.83</v>
      </c>
      <c r="H1222" s="25">
        <v>1.83</v>
      </c>
      <c r="I1222" s="26">
        <f t="shared" si="514"/>
        <v>100</v>
      </c>
    </row>
    <row r="1223" spans="1:9" x14ac:dyDescent="0.2">
      <c r="A1223" s="11" t="s">
        <v>541</v>
      </c>
      <c r="B1223" s="34">
        <v>775</v>
      </c>
      <c r="C1223" s="6">
        <v>4</v>
      </c>
      <c r="D1223" s="6">
        <v>0</v>
      </c>
      <c r="E1223" s="35" t="s">
        <v>0</v>
      </c>
      <c r="F1223" s="30">
        <v>0</v>
      </c>
      <c r="G1223" s="25">
        <f t="shared" ref="G1223:H1225" si="527">G1224</f>
        <v>6740.41</v>
      </c>
      <c r="H1223" s="25">
        <f t="shared" si="527"/>
        <v>6739.26</v>
      </c>
      <c r="I1223" s="26">
        <f t="shared" si="514"/>
        <v>99.982938723312088</v>
      </c>
    </row>
    <row r="1224" spans="1:9" x14ac:dyDescent="0.2">
      <c r="A1224" s="11" t="s">
        <v>40</v>
      </c>
      <c r="B1224" s="34">
        <v>775</v>
      </c>
      <c r="C1224" s="6">
        <v>4</v>
      </c>
      <c r="D1224" s="6">
        <v>9</v>
      </c>
      <c r="E1224" s="35" t="s">
        <v>0</v>
      </c>
      <c r="F1224" s="30">
        <v>0</v>
      </c>
      <c r="G1224" s="25">
        <f t="shared" si="527"/>
        <v>6740.41</v>
      </c>
      <c r="H1224" s="25">
        <f t="shared" si="527"/>
        <v>6739.26</v>
      </c>
      <c r="I1224" s="26">
        <f t="shared" si="514"/>
        <v>99.982938723312088</v>
      </c>
    </row>
    <row r="1225" spans="1:9" ht="25.5" x14ac:dyDescent="0.2">
      <c r="A1225" s="11" t="s">
        <v>39</v>
      </c>
      <c r="B1225" s="34">
        <v>775</v>
      </c>
      <c r="C1225" s="6">
        <v>4</v>
      </c>
      <c r="D1225" s="6">
        <v>9</v>
      </c>
      <c r="E1225" s="35" t="s">
        <v>38</v>
      </c>
      <c r="F1225" s="30">
        <v>0</v>
      </c>
      <c r="G1225" s="25">
        <f t="shared" si="527"/>
        <v>6740.41</v>
      </c>
      <c r="H1225" s="25">
        <f t="shared" si="527"/>
        <v>6739.26</v>
      </c>
      <c r="I1225" s="26">
        <f t="shared" si="514"/>
        <v>99.982938723312088</v>
      </c>
    </row>
    <row r="1226" spans="1:9" ht="25.5" x14ac:dyDescent="0.2">
      <c r="A1226" s="11" t="s">
        <v>37</v>
      </c>
      <c r="B1226" s="34">
        <v>775</v>
      </c>
      <c r="C1226" s="6">
        <v>4</v>
      </c>
      <c r="D1226" s="6">
        <v>9</v>
      </c>
      <c r="E1226" s="35" t="s">
        <v>36</v>
      </c>
      <c r="F1226" s="30">
        <v>0</v>
      </c>
      <c r="G1226" s="25">
        <f t="shared" ref="G1226:H1226" si="528">G1227+G1230</f>
        <v>6740.41</v>
      </c>
      <c r="H1226" s="25">
        <f t="shared" si="528"/>
        <v>6739.26</v>
      </c>
      <c r="I1226" s="26">
        <f t="shared" si="514"/>
        <v>99.982938723312088</v>
      </c>
    </row>
    <row r="1227" spans="1:9" ht="25.5" x14ac:dyDescent="0.2">
      <c r="A1227" s="11" t="s">
        <v>35</v>
      </c>
      <c r="B1227" s="34">
        <v>775</v>
      </c>
      <c r="C1227" s="6">
        <v>4</v>
      </c>
      <c r="D1227" s="6">
        <v>9</v>
      </c>
      <c r="E1227" s="35" t="s">
        <v>34</v>
      </c>
      <c r="F1227" s="30">
        <v>0</v>
      </c>
      <c r="G1227" s="25">
        <f t="shared" ref="G1227:H1228" si="529">G1228</f>
        <v>1611.23</v>
      </c>
      <c r="H1227" s="25">
        <f t="shared" si="529"/>
        <v>1610.1</v>
      </c>
      <c r="I1227" s="26">
        <f t="shared" si="514"/>
        <v>99.929867244279208</v>
      </c>
    </row>
    <row r="1228" spans="1:9" ht="25.5" x14ac:dyDescent="0.2">
      <c r="A1228" s="11" t="s">
        <v>33</v>
      </c>
      <c r="B1228" s="34">
        <v>775</v>
      </c>
      <c r="C1228" s="6">
        <v>4</v>
      </c>
      <c r="D1228" s="6">
        <v>9</v>
      </c>
      <c r="E1228" s="35" t="s">
        <v>32</v>
      </c>
      <c r="F1228" s="30">
        <v>0</v>
      </c>
      <c r="G1228" s="25">
        <f t="shared" si="529"/>
        <v>1611.23</v>
      </c>
      <c r="H1228" s="25">
        <f t="shared" si="529"/>
        <v>1610.1</v>
      </c>
      <c r="I1228" s="26">
        <f t="shared" si="514"/>
        <v>99.929867244279208</v>
      </c>
    </row>
    <row r="1229" spans="1:9" x14ac:dyDescent="0.2">
      <c r="A1229" s="11" t="s">
        <v>3</v>
      </c>
      <c r="B1229" s="34">
        <v>775</v>
      </c>
      <c r="C1229" s="6">
        <v>4</v>
      </c>
      <c r="D1229" s="6">
        <v>9</v>
      </c>
      <c r="E1229" s="35" t="s">
        <v>32</v>
      </c>
      <c r="F1229" s="30" t="s">
        <v>1</v>
      </c>
      <c r="G1229" s="25">
        <v>1611.23</v>
      </c>
      <c r="H1229" s="25">
        <v>1610.1</v>
      </c>
      <c r="I1229" s="26">
        <f t="shared" si="514"/>
        <v>99.929867244279208</v>
      </c>
    </row>
    <row r="1230" spans="1:9" ht="25.5" x14ac:dyDescent="0.2">
      <c r="A1230" s="11" t="s">
        <v>565</v>
      </c>
      <c r="B1230" s="34">
        <v>775</v>
      </c>
      <c r="C1230" s="6">
        <v>4</v>
      </c>
      <c r="D1230" s="6">
        <v>9</v>
      </c>
      <c r="E1230" s="35" t="s">
        <v>77</v>
      </c>
      <c r="F1230" s="30">
        <v>0</v>
      </c>
      <c r="G1230" s="25">
        <f t="shared" ref="G1230:H1230" si="530">G1231+G1233+G1235</f>
        <v>5129.18</v>
      </c>
      <c r="H1230" s="25">
        <f t="shared" si="530"/>
        <v>5129.1600000000008</v>
      </c>
      <c r="I1230" s="26">
        <f t="shared" si="514"/>
        <v>99.999610074124917</v>
      </c>
    </row>
    <row r="1231" spans="1:9" ht="25.5" x14ac:dyDescent="0.2">
      <c r="A1231" s="11" t="s">
        <v>80</v>
      </c>
      <c r="B1231" s="34">
        <v>775</v>
      </c>
      <c r="C1231" s="6">
        <v>4</v>
      </c>
      <c r="D1231" s="6">
        <v>9</v>
      </c>
      <c r="E1231" s="35" t="s">
        <v>79</v>
      </c>
      <c r="F1231" s="30">
        <v>0</v>
      </c>
      <c r="G1231" s="25">
        <f t="shared" ref="G1231:H1231" si="531">G1232</f>
        <v>208</v>
      </c>
      <c r="H1231" s="25">
        <f t="shared" si="531"/>
        <v>208</v>
      </c>
      <c r="I1231" s="26">
        <f t="shared" si="514"/>
        <v>100</v>
      </c>
    </row>
    <row r="1232" spans="1:9" x14ac:dyDescent="0.2">
      <c r="A1232" s="11" t="s">
        <v>3</v>
      </c>
      <c r="B1232" s="34">
        <v>775</v>
      </c>
      <c r="C1232" s="6">
        <v>4</v>
      </c>
      <c r="D1232" s="6">
        <v>9</v>
      </c>
      <c r="E1232" s="35" t="s">
        <v>79</v>
      </c>
      <c r="F1232" s="30" t="s">
        <v>1</v>
      </c>
      <c r="G1232" s="25">
        <v>208</v>
      </c>
      <c r="H1232" s="25">
        <v>208</v>
      </c>
      <c r="I1232" s="26">
        <f t="shared" si="514"/>
        <v>100</v>
      </c>
    </row>
    <row r="1233" spans="1:9" ht="25.5" x14ac:dyDescent="0.2">
      <c r="A1233" s="11" t="s">
        <v>76</v>
      </c>
      <c r="B1233" s="34">
        <v>775</v>
      </c>
      <c r="C1233" s="6">
        <v>4</v>
      </c>
      <c r="D1233" s="6">
        <v>9</v>
      </c>
      <c r="E1233" s="35" t="s">
        <v>75</v>
      </c>
      <c r="F1233" s="30">
        <v>0</v>
      </c>
      <c r="G1233" s="25">
        <f t="shared" ref="G1233:H1233" si="532">G1234</f>
        <v>103.62</v>
      </c>
      <c r="H1233" s="25">
        <f t="shared" si="532"/>
        <v>103.6</v>
      </c>
      <c r="I1233" s="26">
        <f t="shared" si="514"/>
        <v>99.980698706813342</v>
      </c>
    </row>
    <row r="1234" spans="1:9" x14ac:dyDescent="0.2">
      <c r="A1234" s="11" t="s">
        <v>3</v>
      </c>
      <c r="B1234" s="34">
        <v>775</v>
      </c>
      <c r="C1234" s="6">
        <v>4</v>
      </c>
      <c r="D1234" s="6">
        <v>9</v>
      </c>
      <c r="E1234" s="35" t="s">
        <v>75</v>
      </c>
      <c r="F1234" s="30" t="s">
        <v>1</v>
      </c>
      <c r="G1234" s="25">
        <v>103.62</v>
      </c>
      <c r="H1234" s="25">
        <v>103.6</v>
      </c>
      <c r="I1234" s="26">
        <f t="shared" si="514"/>
        <v>99.980698706813342</v>
      </c>
    </row>
    <row r="1235" spans="1:9" ht="25.5" x14ac:dyDescent="0.2">
      <c r="A1235" s="11" t="s">
        <v>74</v>
      </c>
      <c r="B1235" s="34">
        <v>775</v>
      </c>
      <c r="C1235" s="6">
        <v>4</v>
      </c>
      <c r="D1235" s="6">
        <v>9</v>
      </c>
      <c r="E1235" s="35" t="s">
        <v>73</v>
      </c>
      <c r="F1235" s="30">
        <v>0</v>
      </c>
      <c r="G1235" s="25">
        <f t="shared" ref="G1235:H1235" si="533">G1236</f>
        <v>4817.5600000000004</v>
      </c>
      <c r="H1235" s="25">
        <f t="shared" si="533"/>
        <v>4817.5600000000004</v>
      </c>
      <c r="I1235" s="26">
        <f t="shared" si="514"/>
        <v>100</v>
      </c>
    </row>
    <row r="1236" spans="1:9" x14ac:dyDescent="0.2">
      <c r="A1236" s="11" t="s">
        <v>3</v>
      </c>
      <c r="B1236" s="34">
        <v>775</v>
      </c>
      <c r="C1236" s="6">
        <v>4</v>
      </c>
      <c r="D1236" s="6">
        <v>9</v>
      </c>
      <c r="E1236" s="35" t="s">
        <v>73</v>
      </c>
      <c r="F1236" s="30" t="s">
        <v>1</v>
      </c>
      <c r="G1236" s="25">
        <v>4817.5600000000004</v>
      </c>
      <c r="H1236" s="25">
        <v>4817.5600000000004</v>
      </c>
      <c r="I1236" s="26">
        <f t="shared" si="514"/>
        <v>100</v>
      </c>
    </row>
    <row r="1237" spans="1:9" x14ac:dyDescent="0.2">
      <c r="A1237" s="11" t="s">
        <v>542</v>
      </c>
      <c r="B1237" s="34">
        <v>775</v>
      </c>
      <c r="C1237" s="6">
        <v>5</v>
      </c>
      <c r="D1237" s="6">
        <v>0</v>
      </c>
      <c r="E1237" s="35" t="s">
        <v>0</v>
      </c>
      <c r="F1237" s="30">
        <v>0</v>
      </c>
      <c r="G1237" s="25">
        <f t="shared" ref="G1237:H1238" si="534">G1238</f>
        <v>2151.9299999999998</v>
      </c>
      <c r="H1237" s="25">
        <f t="shared" si="534"/>
        <v>2039.98</v>
      </c>
      <c r="I1237" s="26">
        <f t="shared" si="514"/>
        <v>94.797693233515972</v>
      </c>
    </row>
    <row r="1238" spans="1:9" x14ac:dyDescent="0.2">
      <c r="A1238" s="11" t="s">
        <v>31</v>
      </c>
      <c r="B1238" s="34">
        <v>775</v>
      </c>
      <c r="C1238" s="6">
        <v>5</v>
      </c>
      <c r="D1238" s="6">
        <v>3</v>
      </c>
      <c r="E1238" s="35" t="s">
        <v>0</v>
      </c>
      <c r="F1238" s="30">
        <v>0</v>
      </c>
      <c r="G1238" s="25">
        <f t="shared" si="534"/>
        <v>2151.9299999999998</v>
      </c>
      <c r="H1238" s="25">
        <f t="shared" si="534"/>
        <v>2039.98</v>
      </c>
      <c r="I1238" s="26">
        <f t="shared" si="514"/>
        <v>94.797693233515972</v>
      </c>
    </row>
    <row r="1239" spans="1:9" ht="25.5" x14ac:dyDescent="0.2">
      <c r="A1239" s="11" t="s">
        <v>30</v>
      </c>
      <c r="B1239" s="34">
        <v>775</v>
      </c>
      <c r="C1239" s="6">
        <v>5</v>
      </c>
      <c r="D1239" s="6">
        <v>3</v>
      </c>
      <c r="E1239" s="35" t="s">
        <v>29</v>
      </c>
      <c r="F1239" s="30">
        <v>0</v>
      </c>
      <c r="G1239" s="25">
        <f t="shared" ref="G1239:H1239" si="535">G1240+G1246</f>
        <v>2151.9299999999998</v>
      </c>
      <c r="H1239" s="25">
        <f t="shared" si="535"/>
        <v>2039.98</v>
      </c>
      <c r="I1239" s="26">
        <f t="shared" si="514"/>
        <v>94.797693233515972</v>
      </c>
    </row>
    <row r="1240" spans="1:9" ht="25.5" x14ac:dyDescent="0.2">
      <c r="A1240" s="11" t="s">
        <v>28</v>
      </c>
      <c r="B1240" s="34">
        <v>775</v>
      </c>
      <c r="C1240" s="6">
        <v>5</v>
      </c>
      <c r="D1240" s="6">
        <v>3</v>
      </c>
      <c r="E1240" s="35" t="s">
        <v>27</v>
      </c>
      <c r="F1240" s="30">
        <v>0</v>
      </c>
      <c r="G1240" s="25">
        <f t="shared" ref="G1240:H1240" si="536">G1241</f>
        <v>1390.9299999999998</v>
      </c>
      <c r="H1240" s="25">
        <f t="shared" si="536"/>
        <v>1376.24</v>
      </c>
      <c r="I1240" s="26">
        <f t="shared" si="514"/>
        <v>98.943872085583038</v>
      </c>
    </row>
    <row r="1241" spans="1:9" ht="25.5" x14ac:dyDescent="0.2">
      <c r="A1241" s="11" t="s">
        <v>25</v>
      </c>
      <c r="B1241" s="34">
        <v>775</v>
      </c>
      <c r="C1241" s="6">
        <v>5</v>
      </c>
      <c r="D1241" s="6">
        <v>3</v>
      </c>
      <c r="E1241" s="35" t="s">
        <v>24</v>
      </c>
      <c r="F1241" s="30">
        <v>0</v>
      </c>
      <c r="G1241" s="25">
        <f t="shared" ref="G1241:H1241" si="537">G1242+G1244</f>
        <v>1390.9299999999998</v>
      </c>
      <c r="H1241" s="25">
        <f t="shared" si="537"/>
        <v>1376.24</v>
      </c>
      <c r="I1241" s="26">
        <f t="shared" si="514"/>
        <v>98.943872085583038</v>
      </c>
    </row>
    <row r="1242" spans="1:9" x14ac:dyDescent="0.2">
      <c r="A1242" s="11" t="s">
        <v>509</v>
      </c>
      <c r="B1242" s="34">
        <v>775</v>
      </c>
      <c r="C1242" s="6">
        <v>5</v>
      </c>
      <c r="D1242" s="6">
        <v>3</v>
      </c>
      <c r="E1242" s="35" t="s">
        <v>23</v>
      </c>
      <c r="F1242" s="30">
        <v>0</v>
      </c>
      <c r="G1242" s="25">
        <f t="shared" ref="G1242:H1242" si="538">G1243</f>
        <v>730.76</v>
      </c>
      <c r="H1242" s="25">
        <f t="shared" si="538"/>
        <v>716.07</v>
      </c>
      <c r="I1242" s="26">
        <f t="shared" si="514"/>
        <v>97.989764081230518</v>
      </c>
    </row>
    <row r="1243" spans="1:9" x14ac:dyDescent="0.2">
      <c r="A1243" s="11" t="s">
        <v>3</v>
      </c>
      <c r="B1243" s="34">
        <v>775</v>
      </c>
      <c r="C1243" s="6">
        <v>5</v>
      </c>
      <c r="D1243" s="6">
        <v>3</v>
      </c>
      <c r="E1243" s="35" t="s">
        <v>23</v>
      </c>
      <c r="F1243" s="30" t="s">
        <v>1</v>
      </c>
      <c r="G1243" s="25">
        <v>730.76</v>
      </c>
      <c r="H1243" s="25">
        <v>716.07</v>
      </c>
      <c r="I1243" s="26">
        <f t="shared" si="514"/>
        <v>97.989764081230518</v>
      </c>
    </row>
    <row r="1244" spans="1:9" x14ac:dyDescent="0.2">
      <c r="A1244" s="11" t="s">
        <v>20</v>
      </c>
      <c r="B1244" s="34">
        <v>775</v>
      </c>
      <c r="C1244" s="6">
        <v>5</v>
      </c>
      <c r="D1244" s="6">
        <v>3</v>
      </c>
      <c r="E1244" s="35" t="s">
        <v>19</v>
      </c>
      <c r="F1244" s="30">
        <v>0</v>
      </c>
      <c r="G1244" s="25">
        <f t="shared" ref="G1244:H1244" si="539">G1245</f>
        <v>660.17</v>
      </c>
      <c r="H1244" s="25">
        <f t="shared" si="539"/>
        <v>660.17</v>
      </c>
      <c r="I1244" s="26">
        <f t="shared" si="514"/>
        <v>100</v>
      </c>
    </row>
    <row r="1245" spans="1:9" x14ac:dyDescent="0.2">
      <c r="A1245" s="11" t="s">
        <v>3</v>
      </c>
      <c r="B1245" s="34">
        <v>775</v>
      </c>
      <c r="C1245" s="6">
        <v>5</v>
      </c>
      <c r="D1245" s="6">
        <v>3</v>
      </c>
      <c r="E1245" s="35" t="s">
        <v>19</v>
      </c>
      <c r="F1245" s="30" t="s">
        <v>1</v>
      </c>
      <c r="G1245" s="25">
        <v>660.17</v>
      </c>
      <c r="H1245" s="25">
        <v>660.17</v>
      </c>
      <c r="I1245" s="26">
        <f t="shared" ref="I1245:I1308" si="540">H1245/G1245*100</f>
        <v>100</v>
      </c>
    </row>
    <row r="1246" spans="1:9" x14ac:dyDescent="0.2">
      <c r="A1246" s="11" t="s">
        <v>18</v>
      </c>
      <c r="B1246" s="34">
        <v>775</v>
      </c>
      <c r="C1246" s="6">
        <v>5</v>
      </c>
      <c r="D1246" s="6">
        <v>3</v>
      </c>
      <c r="E1246" s="35" t="s">
        <v>17</v>
      </c>
      <c r="F1246" s="30">
        <v>0</v>
      </c>
      <c r="G1246" s="25">
        <f t="shared" ref="G1246:H1248" si="541">G1247</f>
        <v>761</v>
      </c>
      <c r="H1246" s="25">
        <f t="shared" si="541"/>
        <v>663.74</v>
      </c>
      <c r="I1246" s="26">
        <f t="shared" si="540"/>
        <v>87.219448094612346</v>
      </c>
    </row>
    <row r="1247" spans="1:9" ht="25.5" x14ac:dyDescent="0.2">
      <c r="A1247" s="11" t="s">
        <v>12</v>
      </c>
      <c r="B1247" s="34">
        <v>775</v>
      </c>
      <c r="C1247" s="6">
        <v>5</v>
      </c>
      <c r="D1247" s="6">
        <v>3</v>
      </c>
      <c r="E1247" s="35" t="s">
        <v>11</v>
      </c>
      <c r="F1247" s="30">
        <v>0</v>
      </c>
      <c r="G1247" s="25">
        <f t="shared" si="541"/>
        <v>761</v>
      </c>
      <c r="H1247" s="25">
        <f t="shared" si="541"/>
        <v>663.74</v>
      </c>
      <c r="I1247" s="26">
        <f t="shared" si="540"/>
        <v>87.219448094612346</v>
      </c>
    </row>
    <row r="1248" spans="1:9" x14ac:dyDescent="0.2">
      <c r="A1248" s="11" t="s">
        <v>10</v>
      </c>
      <c r="B1248" s="34">
        <v>775</v>
      </c>
      <c r="C1248" s="6">
        <v>5</v>
      </c>
      <c r="D1248" s="6">
        <v>3</v>
      </c>
      <c r="E1248" s="35" t="s">
        <v>9</v>
      </c>
      <c r="F1248" s="30">
        <v>0</v>
      </c>
      <c r="G1248" s="25">
        <f t="shared" si="541"/>
        <v>761</v>
      </c>
      <c r="H1248" s="25">
        <f t="shared" si="541"/>
        <v>663.74</v>
      </c>
      <c r="I1248" s="26">
        <f t="shared" si="540"/>
        <v>87.219448094612346</v>
      </c>
    </row>
    <row r="1249" spans="1:9" x14ac:dyDescent="0.2">
      <c r="A1249" s="11" t="s">
        <v>3</v>
      </c>
      <c r="B1249" s="34">
        <v>775</v>
      </c>
      <c r="C1249" s="6">
        <v>5</v>
      </c>
      <c r="D1249" s="6">
        <v>3</v>
      </c>
      <c r="E1249" s="35" t="s">
        <v>9</v>
      </c>
      <c r="F1249" s="30" t="s">
        <v>1</v>
      </c>
      <c r="G1249" s="25">
        <v>761</v>
      </c>
      <c r="H1249" s="25">
        <v>663.74</v>
      </c>
      <c r="I1249" s="26">
        <f t="shared" si="540"/>
        <v>87.219448094612346</v>
      </c>
    </row>
    <row r="1250" spans="1:9" ht="25.5" x14ac:dyDescent="0.2">
      <c r="A1250" s="11" t="s">
        <v>72</v>
      </c>
      <c r="B1250" s="34">
        <v>776</v>
      </c>
      <c r="C1250" s="6">
        <v>0</v>
      </c>
      <c r="D1250" s="6">
        <v>0</v>
      </c>
      <c r="E1250" s="35" t="s">
        <v>0</v>
      </c>
      <c r="F1250" s="30">
        <v>0</v>
      </c>
      <c r="G1250" s="25">
        <f t="shared" ref="G1250:H1250" si="542">G1251+G1272+G1280+G1292</f>
        <v>6155.17</v>
      </c>
      <c r="H1250" s="25">
        <f t="shared" si="542"/>
        <v>5930.14</v>
      </c>
      <c r="I1250" s="26">
        <f t="shared" si="540"/>
        <v>96.3440489864618</v>
      </c>
    </row>
    <row r="1251" spans="1:9" x14ac:dyDescent="0.2">
      <c r="A1251" s="11" t="s">
        <v>538</v>
      </c>
      <c r="B1251" s="34">
        <v>776</v>
      </c>
      <c r="C1251" s="6">
        <v>1</v>
      </c>
      <c r="D1251" s="6">
        <v>0</v>
      </c>
      <c r="E1251" s="35" t="s">
        <v>0</v>
      </c>
      <c r="F1251" s="30">
        <v>0</v>
      </c>
      <c r="G1251" s="25">
        <f t="shared" ref="G1251:H1251" si="543">G1252</f>
        <v>2996.0299999999997</v>
      </c>
      <c r="H1251" s="25">
        <f t="shared" si="543"/>
        <v>2963.6900000000005</v>
      </c>
      <c r="I1251" s="26">
        <f t="shared" si="540"/>
        <v>98.920571556359604</v>
      </c>
    </row>
    <row r="1252" spans="1:9" ht="25.5" x14ac:dyDescent="0.2">
      <c r="A1252" s="11" t="s">
        <v>70</v>
      </c>
      <c r="B1252" s="34">
        <v>776</v>
      </c>
      <c r="C1252" s="6">
        <v>1</v>
      </c>
      <c r="D1252" s="6">
        <v>4</v>
      </c>
      <c r="E1252" s="35" t="s">
        <v>0</v>
      </c>
      <c r="F1252" s="30">
        <v>0</v>
      </c>
      <c r="G1252" s="25">
        <f t="shared" ref="G1252:H1252" si="544">G1253+G1268+G1264</f>
        <v>2996.0299999999997</v>
      </c>
      <c r="H1252" s="25">
        <f t="shared" si="544"/>
        <v>2963.6900000000005</v>
      </c>
      <c r="I1252" s="26">
        <f t="shared" si="540"/>
        <v>98.920571556359604</v>
      </c>
    </row>
    <row r="1253" spans="1:9" ht="25.5" x14ac:dyDescent="0.2">
      <c r="A1253" s="11" t="s">
        <v>30</v>
      </c>
      <c r="B1253" s="34">
        <v>776</v>
      </c>
      <c r="C1253" s="6">
        <v>1</v>
      </c>
      <c r="D1253" s="6">
        <v>4</v>
      </c>
      <c r="E1253" s="35" t="s">
        <v>29</v>
      </c>
      <c r="F1253" s="30">
        <v>0</v>
      </c>
      <c r="G1253" s="25">
        <f t="shared" ref="G1253:H1254" si="545">G1254</f>
        <v>2934.6499999999996</v>
      </c>
      <c r="H1253" s="25">
        <f t="shared" si="545"/>
        <v>2902.3100000000004</v>
      </c>
      <c r="I1253" s="26">
        <f t="shared" si="540"/>
        <v>98.897994650128666</v>
      </c>
    </row>
    <row r="1254" spans="1:9" ht="38.25" x14ac:dyDescent="0.2">
      <c r="A1254" s="11" t="s">
        <v>69</v>
      </c>
      <c r="B1254" s="34">
        <v>776</v>
      </c>
      <c r="C1254" s="6">
        <v>1</v>
      </c>
      <c r="D1254" s="6">
        <v>4</v>
      </c>
      <c r="E1254" s="35" t="s">
        <v>68</v>
      </c>
      <c r="F1254" s="30">
        <v>0</v>
      </c>
      <c r="G1254" s="25">
        <f t="shared" si="545"/>
        <v>2934.6499999999996</v>
      </c>
      <c r="H1254" s="25">
        <f t="shared" si="545"/>
        <v>2902.3100000000004</v>
      </c>
      <c r="I1254" s="26">
        <f t="shared" si="540"/>
        <v>98.897994650128666</v>
      </c>
    </row>
    <row r="1255" spans="1:9" x14ac:dyDescent="0.2">
      <c r="A1255" s="11" t="s">
        <v>67</v>
      </c>
      <c r="B1255" s="34">
        <v>776</v>
      </c>
      <c r="C1255" s="6">
        <v>1</v>
      </c>
      <c r="D1255" s="6">
        <v>4</v>
      </c>
      <c r="E1255" s="35" t="s">
        <v>66</v>
      </c>
      <c r="F1255" s="30">
        <v>0</v>
      </c>
      <c r="G1255" s="25">
        <f t="shared" ref="G1255:H1255" si="546">G1256+G1260+G1262</f>
        <v>2934.6499999999996</v>
      </c>
      <c r="H1255" s="25">
        <f t="shared" si="546"/>
        <v>2902.3100000000004</v>
      </c>
      <c r="I1255" s="26">
        <f t="shared" si="540"/>
        <v>98.897994650128666</v>
      </c>
    </row>
    <row r="1256" spans="1:9" x14ac:dyDescent="0.2">
      <c r="A1256" s="11" t="s">
        <v>65</v>
      </c>
      <c r="B1256" s="34">
        <v>776</v>
      </c>
      <c r="C1256" s="6">
        <v>1</v>
      </c>
      <c r="D1256" s="6">
        <v>4</v>
      </c>
      <c r="E1256" s="35" t="s">
        <v>63</v>
      </c>
      <c r="F1256" s="30">
        <v>0</v>
      </c>
      <c r="G1256" s="25">
        <f t="shared" ref="G1256:H1256" si="547">G1257+G1258+G1259</f>
        <v>370.68</v>
      </c>
      <c r="H1256" s="25">
        <f t="shared" si="547"/>
        <v>338.76000000000005</v>
      </c>
      <c r="I1256" s="26">
        <f t="shared" si="540"/>
        <v>91.388798964066055</v>
      </c>
    </row>
    <row r="1257" spans="1:9" ht="38.25" x14ac:dyDescent="0.2">
      <c r="A1257" s="11" t="s">
        <v>55</v>
      </c>
      <c r="B1257" s="34">
        <v>776</v>
      </c>
      <c r="C1257" s="6">
        <v>1</v>
      </c>
      <c r="D1257" s="6">
        <v>4</v>
      </c>
      <c r="E1257" s="35" t="s">
        <v>63</v>
      </c>
      <c r="F1257" s="30" t="s">
        <v>54</v>
      </c>
      <c r="G1257" s="25">
        <v>77.56</v>
      </c>
      <c r="H1257" s="25">
        <v>77.56</v>
      </c>
      <c r="I1257" s="26">
        <f t="shared" si="540"/>
        <v>100</v>
      </c>
    </row>
    <row r="1258" spans="1:9" x14ac:dyDescent="0.2">
      <c r="A1258" s="11" t="s">
        <v>3</v>
      </c>
      <c r="B1258" s="34">
        <v>776</v>
      </c>
      <c r="C1258" s="6">
        <v>1</v>
      </c>
      <c r="D1258" s="6">
        <v>4</v>
      </c>
      <c r="E1258" s="35" t="s">
        <v>63</v>
      </c>
      <c r="F1258" s="30" t="s">
        <v>1</v>
      </c>
      <c r="G1258" s="25">
        <v>290.12</v>
      </c>
      <c r="H1258" s="25">
        <v>258.73</v>
      </c>
      <c r="I1258" s="26">
        <f t="shared" si="540"/>
        <v>89.180339169998618</v>
      </c>
    </row>
    <row r="1259" spans="1:9" x14ac:dyDescent="0.2">
      <c r="A1259" s="11" t="s">
        <v>64</v>
      </c>
      <c r="B1259" s="34">
        <v>776</v>
      </c>
      <c r="C1259" s="6">
        <v>1</v>
      </c>
      <c r="D1259" s="6">
        <v>4</v>
      </c>
      <c r="E1259" s="35" t="s">
        <v>63</v>
      </c>
      <c r="F1259" s="30" t="s">
        <v>62</v>
      </c>
      <c r="G1259" s="25">
        <v>3</v>
      </c>
      <c r="H1259" s="25">
        <f>2.48-0.01</f>
        <v>2.4700000000000002</v>
      </c>
      <c r="I1259" s="26">
        <f t="shared" si="540"/>
        <v>82.333333333333343</v>
      </c>
    </row>
    <row r="1260" spans="1:9" x14ac:dyDescent="0.2">
      <c r="A1260" s="11" t="s">
        <v>61</v>
      </c>
      <c r="B1260" s="34">
        <v>776</v>
      </c>
      <c r="C1260" s="6">
        <v>1</v>
      </c>
      <c r="D1260" s="6">
        <v>4</v>
      </c>
      <c r="E1260" s="35" t="s">
        <v>60</v>
      </c>
      <c r="F1260" s="30">
        <v>0</v>
      </c>
      <c r="G1260" s="25">
        <f t="shared" ref="G1260:H1260" si="548">G1261</f>
        <v>2543.9699999999998</v>
      </c>
      <c r="H1260" s="25">
        <f t="shared" si="548"/>
        <v>2543.94</v>
      </c>
      <c r="I1260" s="26">
        <f t="shared" si="540"/>
        <v>99.998820740810629</v>
      </c>
    </row>
    <row r="1261" spans="1:9" ht="38.25" x14ac:dyDescent="0.2">
      <c r="A1261" s="11" t="s">
        <v>55</v>
      </c>
      <c r="B1261" s="34">
        <v>776</v>
      </c>
      <c r="C1261" s="6">
        <v>1</v>
      </c>
      <c r="D1261" s="6">
        <v>4</v>
      </c>
      <c r="E1261" s="35" t="s">
        <v>60</v>
      </c>
      <c r="F1261" s="30" t="s">
        <v>54</v>
      </c>
      <c r="G1261" s="25">
        <v>2543.9699999999998</v>
      </c>
      <c r="H1261" s="25">
        <v>2543.94</v>
      </c>
      <c r="I1261" s="26">
        <f t="shared" si="540"/>
        <v>99.998820740810629</v>
      </c>
    </row>
    <row r="1262" spans="1:9" x14ac:dyDescent="0.2">
      <c r="A1262" s="11" t="s">
        <v>59</v>
      </c>
      <c r="B1262" s="34">
        <v>776</v>
      </c>
      <c r="C1262" s="6">
        <v>1</v>
      </c>
      <c r="D1262" s="6">
        <v>4</v>
      </c>
      <c r="E1262" s="35" t="s">
        <v>58</v>
      </c>
      <c r="F1262" s="30">
        <v>0</v>
      </c>
      <c r="G1262" s="25">
        <f t="shared" ref="G1262:H1262" si="549">G1263</f>
        <v>20</v>
      </c>
      <c r="H1262" s="25">
        <f t="shared" si="549"/>
        <v>19.61</v>
      </c>
      <c r="I1262" s="26">
        <f t="shared" si="540"/>
        <v>98.05</v>
      </c>
    </row>
    <row r="1263" spans="1:9" x14ac:dyDescent="0.2">
      <c r="A1263" s="11" t="s">
        <v>3</v>
      </c>
      <c r="B1263" s="34">
        <v>776</v>
      </c>
      <c r="C1263" s="6">
        <v>1</v>
      </c>
      <c r="D1263" s="6">
        <v>4</v>
      </c>
      <c r="E1263" s="35" t="s">
        <v>58</v>
      </c>
      <c r="F1263" s="30" t="s">
        <v>1</v>
      </c>
      <c r="G1263" s="25">
        <v>20</v>
      </c>
      <c r="H1263" s="25">
        <v>19.61</v>
      </c>
      <c r="I1263" s="26">
        <f t="shared" si="540"/>
        <v>98.05</v>
      </c>
    </row>
    <row r="1264" spans="1:9" ht="25.5" x14ac:dyDescent="0.2">
      <c r="A1264" s="11" t="s">
        <v>8</v>
      </c>
      <c r="B1264" s="34">
        <v>776</v>
      </c>
      <c r="C1264" s="6">
        <v>1</v>
      </c>
      <c r="D1264" s="6">
        <v>4</v>
      </c>
      <c r="E1264" s="35" t="s">
        <v>7</v>
      </c>
      <c r="F1264" s="30"/>
      <c r="G1264" s="25">
        <f t="shared" ref="G1264:H1266" si="550">G1265</f>
        <v>41.38</v>
      </c>
      <c r="H1264" s="25">
        <f t="shared" si="550"/>
        <v>41.38</v>
      </c>
      <c r="I1264" s="26">
        <f t="shared" si="540"/>
        <v>100</v>
      </c>
    </row>
    <row r="1265" spans="1:9" x14ac:dyDescent="0.2">
      <c r="A1265" s="11" t="s">
        <v>57</v>
      </c>
      <c r="B1265" s="34">
        <v>776</v>
      </c>
      <c r="C1265" s="6">
        <v>1</v>
      </c>
      <c r="D1265" s="6">
        <v>4</v>
      </c>
      <c r="E1265" s="35" t="s">
        <v>56</v>
      </c>
      <c r="F1265" s="30"/>
      <c r="G1265" s="25">
        <f t="shared" si="550"/>
        <v>41.38</v>
      </c>
      <c r="H1265" s="25">
        <f t="shared" si="550"/>
        <v>41.38</v>
      </c>
      <c r="I1265" s="26">
        <f t="shared" si="540"/>
        <v>100</v>
      </c>
    </row>
    <row r="1266" spans="1:9" ht="63.75" x14ac:dyDescent="0.2">
      <c r="A1266" s="11" t="s">
        <v>642</v>
      </c>
      <c r="B1266" s="34">
        <v>776</v>
      </c>
      <c r="C1266" s="6">
        <v>1</v>
      </c>
      <c r="D1266" s="6">
        <v>4</v>
      </c>
      <c r="E1266" s="35" t="s">
        <v>641</v>
      </c>
      <c r="F1266" s="30"/>
      <c r="G1266" s="25">
        <f t="shared" si="550"/>
        <v>41.38</v>
      </c>
      <c r="H1266" s="25">
        <f t="shared" si="550"/>
        <v>41.38</v>
      </c>
      <c r="I1266" s="26">
        <f t="shared" si="540"/>
        <v>100</v>
      </c>
    </row>
    <row r="1267" spans="1:9" ht="38.25" x14ac:dyDescent="0.2">
      <c r="A1267" s="11" t="s">
        <v>55</v>
      </c>
      <c r="B1267" s="34">
        <v>776</v>
      </c>
      <c r="C1267" s="6">
        <v>1</v>
      </c>
      <c r="D1267" s="6">
        <v>4</v>
      </c>
      <c r="E1267" s="35" t="s">
        <v>641</v>
      </c>
      <c r="F1267" s="30">
        <v>100</v>
      </c>
      <c r="G1267" s="25">
        <v>41.38</v>
      </c>
      <c r="H1267" s="25">
        <v>41.38</v>
      </c>
      <c r="I1267" s="26">
        <f t="shared" si="540"/>
        <v>100</v>
      </c>
    </row>
    <row r="1268" spans="1:9" x14ac:dyDescent="0.2">
      <c r="A1268" s="11" t="s">
        <v>46</v>
      </c>
      <c r="B1268" s="34">
        <v>776</v>
      </c>
      <c r="C1268" s="6">
        <v>1</v>
      </c>
      <c r="D1268" s="6">
        <v>4</v>
      </c>
      <c r="E1268" s="35" t="s">
        <v>45</v>
      </c>
      <c r="F1268" s="30">
        <v>0</v>
      </c>
      <c r="G1268" s="25">
        <f t="shared" ref="G1268:H1270" si="551">G1269</f>
        <v>20</v>
      </c>
      <c r="H1268" s="25">
        <f t="shared" si="551"/>
        <v>20</v>
      </c>
      <c r="I1268" s="26">
        <f t="shared" si="540"/>
        <v>100</v>
      </c>
    </row>
    <row r="1269" spans="1:9" ht="51" x14ac:dyDescent="0.2">
      <c r="A1269" s="11" t="s">
        <v>53</v>
      </c>
      <c r="B1269" s="34">
        <v>776</v>
      </c>
      <c r="C1269" s="6">
        <v>1</v>
      </c>
      <c r="D1269" s="6">
        <v>4</v>
      </c>
      <c r="E1269" s="35" t="s">
        <v>52</v>
      </c>
      <c r="F1269" s="30">
        <v>0</v>
      </c>
      <c r="G1269" s="25">
        <f t="shared" si="551"/>
        <v>20</v>
      </c>
      <c r="H1269" s="25">
        <f t="shared" si="551"/>
        <v>20</v>
      </c>
      <c r="I1269" s="26">
        <f t="shared" si="540"/>
        <v>100</v>
      </c>
    </row>
    <row r="1270" spans="1:9" ht="25.5" x14ac:dyDescent="0.2">
      <c r="A1270" s="11" t="s">
        <v>51</v>
      </c>
      <c r="B1270" s="34">
        <v>776</v>
      </c>
      <c r="C1270" s="6">
        <v>1</v>
      </c>
      <c r="D1270" s="6">
        <v>4</v>
      </c>
      <c r="E1270" s="35" t="s">
        <v>50</v>
      </c>
      <c r="F1270" s="30">
        <v>0</v>
      </c>
      <c r="G1270" s="25">
        <f t="shared" si="551"/>
        <v>20</v>
      </c>
      <c r="H1270" s="25">
        <f t="shared" si="551"/>
        <v>20</v>
      </c>
      <c r="I1270" s="26">
        <f t="shared" si="540"/>
        <v>100</v>
      </c>
    </row>
    <row r="1271" spans="1:9" x14ac:dyDescent="0.2">
      <c r="A1271" s="11" t="s">
        <v>3</v>
      </c>
      <c r="B1271" s="34">
        <v>776</v>
      </c>
      <c r="C1271" s="6">
        <v>1</v>
      </c>
      <c r="D1271" s="6">
        <v>4</v>
      </c>
      <c r="E1271" s="35" t="s">
        <v>50</v>
      </c>
      <c r="F1271" s="30" t="s">
        <v>1</v>
      </c>
      <c r="G1271" s="25">
        <v>20</v>
      </c>
      <c r="H1271" s="25">
        <v>20</v>
      </c>
      <c r="I1271" s="26">
        <f t="shared" si="540"/>
        <v>100</v>
      </c>
    </row>
    <row r="1272" spans="1:9" x14ac:dyDescent="0.2">
      <c r="A1272" s="11" t="s">
        <v>539</v>
      </c>
      <c r="B1272" s="34">
        <v>776</v>
      </c>
      <c r="C1272" s="6">
        <v>2</v>
      </c>
      <c r="D1272" s="6"/>
      <c r="E1272" s="35"/>
      <c r="F1272" s="30"/>
      <c r="G1272" s="25">
        <f t="shared" ref="G1272:H1276" si="552">G1273</f>
        <v>118.75</v>
      </c>
      <c r="H1272" s="25">
        <f t="shared" si="552"/>
        <v>13.569999999999999</v>
      </c>
      <c r="I1272" s="26">
        <f t="shared" si="540"/>
        <v>11.427368421052631</v>
      </c>
    </row>
    <row r="1273" spans="1:9" x14ac:dyDescent="0.2">
      <c r="A1273" s="11" t="s">
        <v>512</v>
      </c>
      <c r="B1273" s="34">
        <v>776</v>
      </c>
      <c r="C1273" s="6">
        <v>2</v>
      </c>
      <c r="D1273" s="6">
        <v>3</v>
      </c>
      <c r="E1273" s="35"/>
      <c r="F1273" s="30"/>
      <c r="G1273" s="25">
        <f t="shared" si="552"/>
        <v>118.75</v>
      </c>
      <c r="H1273" s="25">
        <f t="shared" si="552"/>
        <v>13.569999999999999</v>
      </c>
      <c r="I1273" s="26">
        <f t="shared" si="540"/>
        <v>11.427368421052631</v>
      </c>
    </row>
    <row r="1274" spans="1:9" ht="25.5" x14ac:dyDescent="0.2">
      <c r="A1274" s="11" t="s">
        <v>30</v>
      </c>
      <c r="B1274" s="34">
        <v>776</v>
      </c>
      <c r="C1274" s="6">
        <v>2</v>
      </c>
      <c r="D1274" s="6">
        <v>3</v>
      </c>
      <c r="E1274" s="35" t="s">
        <v>29</v>
      </c>
      <c r="F1274" s="30">
        <v>0</v>
      </c>
      <c r="G1274" s="25">
        <f t="shared" si="552"/>
        <v>118.75</v>
      </c>
      <c r="H1274" s="25">
        <f t="shared" si="552"/>
        <v>13.569999999999999</v>
      </c>
      <c r="I1274" s="26">
        <f t="shared" si="540"/>
        <v>11.427368421052631</v>
      </c>
    </row>
    <row r="1275" spans="1:9" ht="38.25" x14ac:dyDescent="0.2">
      <c r="A1275" s="11" t="s">
        <v>69</v>
      </c>
      <c r="B1275" s="34">
        <v>776</v>
      </c>
      <c r="C1275" s="6">
        <v>2</v>
      </c>
      <c r="D1275" s="6">
        <v>3</v>
      </c>
      <c r="E1275" s="35" t="s">
        <v>68</v>
      </c>
      <c r="F1275" s="30">
        <v>0</v>
      </c>
      <c r="G1275" s="25">
        <f t="shared" si="552"/>
        <v>118.75</v>
      </c>
      <c r="H1275" s="25">
        <f t="shared" si="552"/>
        <v>13.569999999999999</v>
      </c>
      <c r="I1275" s="26">
        <f t="shared" si="540"/>
        <v>11.427368421052631</v>
      </c>
    </row>
    <row r="1276" spans="1:9" x14ac:dyDescent="0.2">
      <c r="A1276" s="11" t="s">
        <v>67</v>
      </c>
      <c r="B1276" s="34">
        <v>776</v>
      </c>
      <c r="C1276" s="6">
        <v>2</v>
      </c>
      <c r="D1276" s="6">
        <v>3</v>
      </c>
      <c r="E1276" s="35" t="s">
        <v>66</v>
      </c>
      <c r="F1276" s="30">
        <v>0</v>
      </c>
      <c r="G1276" s="25">
        <f t="shared" si="552"/>
        <v>118.75</v>
      </c>
      <c r="H1276" s="25">
        <f t="shared" si="552"/>
        <v>13.569999999999999</v>
      </c>
      <c r="I1276" s="26">
        <f t="shared" si="540"/>
        <v>11.427368421052631</v>
      </c>
    </row>
    <row r="1277" spans="1:9" ht="25.5" x14ac:dyDescent="0.2">
      <c r="A1277" s="11" t="s">
        <v>510</v>
      </c>
      <c r="B1277" s="34">
        <v>776</v>
      </c>
      <c r="C1277" s="6">
        <v>2</v>
      </c>
      <c r="D1277" s="6">
        <v>3</v>
      </c>
      <c r="E1277" s="35" t="s">
        <v>511</v>
      </c>
      <c r="F1277" s="30">
        <v>0</v>
      </c>
      <c r="G1277" s="25">
        <f t="shared" ref="G1277:H1277" si="553">G1278+G1279</f>
        <v>118.75</v>
      </c>
      <c r="H1277" s="25">
        <f t="shared" si="553"/>
        <v>13.569999999999999</v>
      </c>
      <c r="I1277" s="26">
        <f t="shared" si="540"/>
        <v>11.427368421052631</v>
      </c>
    </row>
    <row r="1278" spans="1:9" ht="38.25" x14ac:dyDescent="0.2">
      <c r="A1278" s="11" t="s">
        <v>55</v>
      </c>
      <c r="B1278" s="34">
        <v>776</v>
      </c>
      <c r="C1278" s="6">
        <v>2</v>
      </c>
      <c r="D1278" s="6">
        <v>3</v>
      </c>
      <c r="E1278" s="35" t="s">
        <v>511</v>
      </c>
      <c r="F1278" s="30" t="s">
        <v>54</v>
      </c>
      <c r="G1278" s="25">
        <v>114.23</v>
      </c>
      <c r="H1278" s="25">
        <f>9.04+0.01</f>
        <v>9.0499999999999989</v>
      </c>
      <c r="I1278" s="26">
        <f t="shared" si="540"/>
        <v>7.9226122734833222</v>
      </c>
    </row>
    <row r="1279" spans="1:9" x14ac:dyDescent="0.2">
      <c r="A1279" s="11" t="s">
        <v>3</v>
      </c>
      <c r="B1279" s="34">
        <v>776</v>
      </c>
      <c r="C1279" s="6">
        <v>2</v>
      </c>
      <c r="D1279" s="6">
        <v>3</v>
      </c>
      <c r="E1279" s="35" t="s">
        <v>511</v>
      </c>
      <c r="F1279" s="30" t="s">
        <v>1</v>
      </c>
      <c r="G1279" s="25">
        <v>4.5199999999999996</v>
      </c>
      <c r="H1279" s="25">
        <v>4.5199999999999996</v>
      </c>
      <c r="I1279" s="26">
        <f t="shared" si="540"/>
        <v>100</v>
      </c>
    </row>
    <row r="1280" spans="1:9" x14ac:dyDescent="0.2">
      <c r="A1280" s="11" t="s">
        <v>541</v>
      </c>
      <c r="B1280" s="34">
        <v>776</v>
      </c>
      <c r="C1280" s="6">
        <v>4</v>
      </c>
      <c r="D1280" s="6">
        <v>0</v>
      </c>
      <c r="E1280" s="35" t="s">
        <v>0</v>
      </c>
      <c r="F1280" s="30">
        <v>0</v>
      </c>
      <c r="G1280" s="25">
        <f t="shared" ref="G1280:H1282" si="554">G1281</f>
        <v>998.14</v>
      </c>
      <c r="H1280" s="25">
        <f t="shared" si="554"/>
        <v>976.89</v>
      </c>
      <c r="I1280" s="26">
        <f t="shared" si="540"/>
        <v>97.871040134650443</v>
      </c>
    </row>
    <row r="1281" spans="1:9" x14ac:dyDescent="0.2">
      <c r="A1281" s="11" t="s">
        <v>40</v>
      </c>
      <c r="B1281" s="34">
        <v>776</v>
      </c>
      <c r="C1281" s="6">
        <v>4</v>
      </c>
      <c r="D1281" s="6">
        <v>9</v>
      </c>
      <c r="E1281" s="35" t="s">
        <v>0</v>
      </c>
      <c r="F1281" s="30">
        <v>0</v>
      </c>
      <c r="G1281" s="25">
        <f t="shared" si="554"/>
        <v>998.14</v>
      </c>
      <c r="H1281" s="25">
        <f t="shared" si="554"/>
        <v>976.89</v>
      </c>
      <c r="I1281" s="26">
        <f t="shared" si="540"/>
        <v>97.871040134650443</v>
      </c>
    </row>
    <row r="1282" spans="1:9" ht="25.5" x14ac:dyDescent="0.2">
      <c r="A1282" s="11" t="s">
        <v>39</v>
      </c>
      <c r="B1282" s="34">
        <v>776</v>
      </c>
      <c r="C1282" s="6">
        <v>4</v>
      </c>
      <c r="D1282" s="6">
        <v>9</v>
      </c>
      <c r="E1282" s="35" t="s">
        <v>38</v>
      </c>
      <c r="F1282" s="30">
        <v>0</v>
      </c>
      <c r="G1282" s="25">
        <f t="shared" si="554"/>
        <v>998.14</v>
      </c>
      <c r="H1282" s="25">
        <f t="shared" si="554"/>
        <v>976.89</v>
      </c>
      <c r="I1282" s="26">
        <f t="shared" si="540"/>
        <v>97.871040134650443</v>
      </c>
    </row>
    <row r="1283" spans="1:9" ht="25.5" x14ac:dyDescent="0.2">
      <c r="A1283" s="11" t="s">
        <v>37</v>
      </c>
      <c r="B1283" s="34">
        <v>776</v>
      </c>
      <c r="C1283" s="6">
        <v>4</v>
      </c>
      <c r="D1283" s="6">
        <v>9</v>
      </c>
      <c r="E1283" s="35" t="s">
        <v>36</v>
      </c>
      <c r="F1283" s="30">
        <v>0</v>
      </c>
      <c r="G1283" s="25">
        <f t="shared" ref="G1283:H1283" si="555">G1284+G1287</f>
        <v>998.14</v>
      </c>
      <c r="H1283" s="25">
        <f t="shared" si="555"/>
        <v>976.89</v>
      </c>
      <c r="I1283" s="26">
        <f t="shared" si="540"/>
        <v>97.871040134650443</v>
      </c>
    </row>
    <row r="1284" spans="1:9" ht="25.5" x14ac:dyDescent="0.2">
      <c r="A1284" s="11" t="s">
        <v>35</v>
      </c>
      <c r="B1284" s="34">
        <v>776</v>
      </c>
      <c r="C1284" s="6">
        <v>4</v>
      </c>
      <c r="D1284" s="6">
        <v>9</v>
      </c>
      <c r="E1284" s="35" t="s">
        <v>34</v>
      </c>
      <c r="F1284" s="30">
        <v>0</v>
      </c>
      <c r="G1284" s="25">
        <f t="shared" ref="G1284:H1285" si="556">G1285</f>
        <v>895.34</v>
      </c>
      <c r="H1284" s="25">
        <f t="shared" si="556"/>
        <v>895.09</v>
      </c>
      <c r="I1284" s="26">
        <f t="shared" si="540"/>
        <v>99.972077646480656</v>
      </c>
    </row>
    <row r="1285" spans="1:9" ht="25.5" x14ac:dyDescent="0.2">
      <c r="A1285" s="11" t="s">
        <v>33</v>
      </c>
      <c r="B1285" s="34">
        <v>776</v>
      </c>
      <c r="C1285" s="6">
        <v>4</v>
      </c>
      <c r="D1285" s="6">
        <v>9</v>
      </c>
      <c r="E1285" s="35" t="s">
        <v>32</v>
      </c>
      <c r="F1285" s="30">
        <v>0</v>
      </c>
      <c r="G1285" s="25">
        <f t="shared" si="556"/>
        <v>895.34</v>
      </c>
      <c r="H1285" s="25">
        <f t="shared" si="556"/>
        <v>895.09</v>
      </c>
      <c r="I1285" s="26">
        <f t="shared" si="540"/>
        <v>99.972077646480656</v>
      </c>
    </row>
    <row r="1286" spans="1:9" x14ac:dyDescent="0.2">
      <c r="A1286" s="11" t="s">
        <v>3</v>
      </c>
      <c r="B1286" s="34">
        <v>776</v>
      </c>
      <c r="C1286" s="6">
        <v>4</v>
      </c>
      <c r="D1286" s="6">
        <v>9</v>
      </c>
      <c r="E1286" s="35" t="s">
        <v>32</v>
      </c>
      <c r="F1286" s="30" t="s">
        <v>1</v>
      </c>
      <c r="G1286" s="25">
        <v>895.34</v>
      </c>
      <c r="H1286" s="25">
        <v>895.09</v>
      </c>
      <c r="I1286" s="26">
        <f t="shared" si="540"/>
        <v>99.972077646480656</v>
      </c>
    </row>
    <row r="1287" spans="1:9" ht="25.5" x14ac:dyDescent="0.2">
      <c r="A1287" s="11" t="s">
        <v>565</v>
      </c>
      <c r="B1287" s="34">
        <v>776</v>
      </c>
      <c r="C1287" s="6">
        <v>4</v>
      </c>
      <c r="D1287" s="6">
        <v>9</v>
      </c>
      <c r="E1287" s="35" t="s">
        <v>77</v>
      </c>
      <c r="F1287" s="30">
        <v>0</v>
      </c>
      <c r="G1287" s="25">
        <f t="shared" ref="G1287:H1287" si="557">G1288+G1290</f>
        <v>102.8</v>
      </c>
      <c r="H1287" s="25">
        <f t="shared" si="557"/>
        <v>81.8</v>
      </c>
      <c r="I1287" s="26">
        <f t="shared" si="540"/>
        <v>79.57198443579766</v>
      </c>
    </row>
    <row r="1288" spans="1:9" ht="25.5" x14ac:dyDescent="0.2">
      <c r="A1288" s="11" t="s">
        <v>80</v>
      </c>
      <c r="B1288" s="34">
        <v>776</v>
      </c>
      <c r="C1288" s="6">
        <v>4</v>
      </c>
      <c r="D1288" s="6">
        <v>9</v>
      </c>
      <c r="E1288" s="35" t="s">
        <v>79</v>
      </c>
      <c r="F1288" s="30">
        <v>0</v>
      </c>
      <c r="G1288" s="25">
        <f t="shared" ref="G1288:H1288" si="558">G1289</f>
        <v>90</v>
      </c>
      <c r="H1288" s="25">
        <f t="shared" si="558"/>
        <v>69</v>
      </c>
      <c r="I1288" s="26">
        <f t="shared" si="540"/>
        <v>76.666666666666671</v>
      </c>
    </row>
    <row r="1289" spans="1:9" x14ac:dyDescent="0.2">
      <c r="A1289" s="11" t="s">
        <v>3</v>
      </c>
      <c r="B1289" s="34">
        <v>776</v>
      </c>
      <c r="C1289" s="6">
        <v>4</v>
      </c>
      <c r="D1289" s="6">
        <v>9</v>
      </c>
      <c r="E1289" s="35" t="s">
        <v>79</v>
      </c>
      <c r="F1289" s="30" t="s">
        <v>1</v>
      </c>
      <c r="G1289" s="25">
        <v>90</v>
      </c>
      <c r="H1289" s="25">
        <v>69</v>
      </c>
      <c r="I1289" s="26">
        <f t="shared" si="540"/>
        <v>76.666666666666671</v>
      </c>
    </row>
    <row r="1290" spans="1:9" ht="25.5" x14ac:dyDescent="0.2">
      <c r="A1290" s="11" t="s">
        <v>76</v>
      </c>
      <c r="B1290" s="34">
        <v>776</v>
      </c>
      <c r="C1290" s="6">
        <v>4</v>
      </c>
      <c r="D1290" s="6">
        <v>9</v>
      </c>
      <c r="E1290" s="35" t="s">
        <v>75</v>
      </c>
      <c r="F1290" s="30">
        <v>0</v>
      </c>
      <c r="G1290" s="25">
        <f t="shared" ref="G1290:H1290" si="559">G1291</f>
        <v>12.8</v>
      </c>
      <c r="H1290" s="25">
        <f t="shared" si="559"/>
        <v>12.8</v>
      </c>
      <c r="I1290" s="26">
        <f t="shared" si="540"/>
        <v>100</v>
      </c>
    </row>
    <row r="1291" spans="1:9" x14ac:dyDescent="0.2">
      <c r="A1291" s="11" t="s">
        <v>3</v>
      </c>
      <c r="B1291" s="34">
        <v>776</v>
      </c>
      <c r="C1291" s="6">
        <v>4</v>
      </c>
      <c r="D1291" s="6">
        <v>9</v>
      </c>
      <c r="E1291" s="35" t="s">
        <v>75</v>
      </c>
      <c r="F1291" s="30">
        <v>200</v>
      </c>
      <c r="G1291" s="25">
        <v>12.8</v>
      </c>
      <c r="H1291" s="25">
        <v>12.8</v>
      </c>
      <c r="I1291" s="26">
        <f t="shared" si="540"/>
        <v>100</v>
      </c>
    </row>
    <row r="1292" spans="1:9" x14ac:dyDescent="0.2">
      <c r="A1292" s="11" t="s">
        <v>542</v>
      </c>
      <c r="B1292" s="34">
        <v>776</v>
      </c>
      <c r="C1292" s="6">
        <v>5</v>
      </c>
      <c r="D1292" s="6">
        <v>0</v>
      </c>
      <c r="E1292" s="35" t="s">
        <v>0</v>
      </c>
      <c r="F1292" s="30">
        <v>0</v>
      </c>
      <c r="G1292" s="25">
        <f t="shared" ref="G1292:H1293" si="560">G1293</f>
        <v>2042.25</v>
      </c>
      <c r="H1292" s="25">
        <f t="shared" si="560"/>
        <v>1975.99</v>
      </c>
      <c r="I1292" s="26">
        <f t="shared" si="540"/>
        <v>96.755539233688339</v>
      </c>
    </row>
    <row r="1293" spans="1:9" x14ac:dyDescent="0.2">
      <c r="A1293" s="11" t="s">
        <v>31</v>
      </c>
      <c r="B1293" s="34">
        <v>776</v>
      </c>
      <c r="C1293" s="6">
        <v>5</v>
      </c>
      <c r="D1293" s="6">
        <v>3</v>
      </c>
      <c r="E1293" s="35" t="s">
        <v>0</v>
      </c>
      <c r="F1293" s="30">
        <v>0</v>
      </c>
      <c r="G1293" s="25">
        <f t="shared" si="560"/>
        <v>2042.25</v>
      </c>
      <c r="H1293" s="25">
        <f t="shared" si="560"/>
        <v>1975.99</v>
      </c>
      <c r="I1293" s="26">
        <f t="shared" si="540"/>
        <v>96.755539233688339</v>
      </c>
    </row>
    <row r="1294" spans="1:9" ht="25.5" x14ac:dyDescent="0.2">
      <c r="A1294" s="11" t="s">
        <v>30</v>
      </c>
      <c r="B1294" s="34">
        <v>776</v>
      </c>
      <c r="C1294" s="6">
        <v>5</v>
      </c>
      <c r="D1294" s="6">
        <v>3</v>
      </c>
      <c r="E1294" s="35" t="s">
        <v>29</v>
      </c>
      <c r="F1294" s="30">
        <v>0</v>
      </c>
      <c r="G1294" s="25">
        <f t="shared" ref="G1294:H1294" si="561">G1295+G1306</f>
        <v>2042.25</v>
      </c>
      <c r="H1294" s="25">
        <f t="shared" si="561"/>
        <v>1975.99</v>
      </c>
      <c r="I1294" s="26">
        <f t="shared" si="540"/>
        <v>96.755539233688339</v>
      </c>
    </row>
    <row r="1295" spans="1:9" ht="25.5" x14ac:dyDescent="0.2">
      <c r="A1295" s="11" t="s">
        <v>28</v>
      </c>
      <c r="B1295" s="34">
        <v>776</v>
      </c>
      <c r="C1295" s="6">
        <v>5</v>
      </c>
      <c r="D1295" s="6">
        <v>3</v>
      </c>
      <c r="E1295" s="35" t="s">
        <v>27</v>
      </c>
      <c r="F1295" s="30">
        <v>0</v>
      </c>
      <c r="G1295" s="25">
        <f t="shared" ref="G1295:H1295" si="562">G1299+G1296</f>
        <v>1710.67</v>
      </c>
      <c r="H1295" s="25">
        <f t="shared" si="562"/>
        <v>1670.67</v>
      </c>
      <c r="I1295" s="26">
        <f t="shared" si="540"/>
        <v>97.661734875808889</v>
      </c>
    </row>
    <row r="1296" spans="1:9" x14ac:dyDescent="0.2">
      <c r="A1296" s="11" t="s">
        <v>518</v>
      </c>
      <c r="B1296" s="34">
        <v>776</v>
      </c>
      <c r="C1296" s="6">
        <v>5</v>
      </c>
      <c r="D1296" s="6">
        <v>3</v>
      </c>
      <c r="E1296" s="35" t="s">
        <v>26</v>
      </c>
      <c r="F1296" s="30">
        <v>0</v>
      </c>
      <c r="G1296" s="25">
        <f t="shared" ref="G1296:H1297" si="563">G1297</f>
        <v>40</v>
      </c>
      <c r="H1296" s="25">
        <f t="shared" si="563"/>
        <v>0</v>
      </c>
      <c r="I1296" s="26">
        <f t="shared" si="540"/>
        <v>0</v>
      </c>
    </row>
    <row r="1297" spans="1:9" x14ac:dyDescent="0.2">
      <c r="A1297" s="11" t="s">
        <v>608</v>
      </c>
      <c r="B1297" s="34">
        <v>776</v>
      </c>
      <c r="C1297" s="6">
        <v>5</v>
      </c>
      <c r="D1297" s="6">
        <v>3</v>
      </c>
      <c r="E1297" s="35" t="s">
        <v>607</v>
      </c>
      <c r="F1297" s="30">
        <v>0</v>
      </c>
      <c r="G1297" s="25">
        <f t="shared" si="563"/>
        <v>40</v>
      </c>
      <c r="H1297" s="25">
        <f t="shared" si="563"/>
        <v>0</v>
      </c>
      <c r="I1297" s="26">
        <f t="shared" si="540"/>
        <v>0</v>
      </c>
    </row>
    <row r="1298" spans="1:9" x14ac:dyDescent="0.2">
      <c r="A1298" s="11" t="s">
        <v>3</v>
      </c>
      <c r="B1298" s="34">
        <v>776</v>
      </c>
      <c r="C1298" s="6">
        <v>5</v>
      </c>
      <c r="D1298" s="6">
        <v>3</v>
      </c>
      <c r="E1298" s="35" t="s">
        <v>607</v>
      </c>
      <c r="F1298" s="30" t="s">
        <v>1</v>
      </c>
      <c r="G1298" s="25">
        <v>40</v>
      </c>
      <c r="H1298" s="25">
        <v>0</v>
      </c>
      <c r="I1298" s="26">
        <f t="shared" si="540"/>
        <v>0</v>
      </c>
    </row>
    <row r="1299" spans="1:9" ht="25.5" x14ac:dyDescent="0.2">
      <c r="A1299" s="11" t="s">
        <v>25</v>
      </c>
      <c r="B1299" s="34">
        <v>776</v>
      </c>
      <c r="C1299" s="6">
        <v>5</v>
      </c>
      <c r="D1299" s="6">
        <v>3</v>
      </c>
      <c r="E1299" s="35" t="s">
        <v>24</v>
      </c>
      <c r="F1299" s="30">
        <v>0</v>
      </c>
      <c r="G1299" s="25">
        <f t="shared" ref="G1299:H1299" si="564">G1300+G1302+G1304</f>
        <v>1670.67</v>
      </c>
      <c r="H1299" s="25">
        <f t="shared" si="564"/>
        <v>1670.67</v>
      </c>
      <c r="I1299" s="26">
        <f t="shared" si="540"/>
        <v>100</v>
      </c>
    </row>
    <row r="1300" spans="1:9" x14ac:dyDescent="0.2">
      <c r="A1300" s="11" t="s">
        <v>509</v>
      </c>
      <c r="B1300" s="34">
        <v>776</v>
      </c>
      <c r="C1300" s="6">
        <v>5</v>
      </c>
      <c r="D1300" s="6">
        <v>3</v>
      </c>
      <c r="E1300" s="35" t="s">
        <v>23</v>
      </c>
      <c r="F1300" s="30">
        <v>0</v>
      </c>
      <c r="G1300" s="25">
        <f t="shared" ref="G1300:H1300" si="565">G1301</f>
        <v>846.5</v>
      </c>
      <c r="H1300" s="25">
        <f t="shared" si="565"/>
        <v>846.5</v>
      </c>
      <c r="I1300" s="26">
        <f t="shared" si="540"/>
        <v>100</v>
      </c>
    </row>
    <row r="1301" spans="1:9" x14ac:dyDescent="0.2">
      <c r="A1301" s="11" t="s">
        <v>3</v>
      </c>
      <c r="B1301" s="34">
        <v>776</v>
      </c>
      <c r="C1301" s="6">
        <v>5</v>
      </c>
      <c r="D1301" s="6">
        <v>3</v>
      </c>
      <c r="E1301" s="35" t="s">
        <v>23</v>
      </c>
      <c r="F1301" s="30" t="s">
        <v>1</v>
      </c>
      <c r="G1301" s="25">
        <v>846.5</v>
      </c>
      <c r="H1301" s="25">
        <v>846.5</v>
      </c>
      <c r="I1301" s="26">
        <f t="shared" si="540"/>
        <v>100</v>
      </c>
    </row>
    <row r="1302" spans="1:9" x14ac:dyDescent="0.2">
      <c r="A1302" s="11" t="s">
        <v>22</v>
      </c>
      <c r="B1302" s="34">
        <v>776</v>
      </c>
      <c r="C1302" s="6">
        <v>5</v>
      </c>
      <c r="D1302" s="6">
        <v>3</v>
      </c>
      <c r="E1302" s="35" t="s">
        <v>21</v>
      </c>
      <c r="F1302" s="30">
        <v>0</v>
      </c>
      <c r="G1302" s="25">
        <f t="shared" ref="G1302:H1302" si="566">G1303</f>
        <v>171.51</v>
      </c>
      <c r="H1302" s="25">
        <f t="shared" si="566"/>
        <v>171.51</v>
      </c>
      <c r="I1302" s="26">
        <f t="shared" si="540"/>
        <v>100</v>
      </c>
    </row>
    <row r="1303" spans="1:9" x14ac:dyDescent="0.2">
      <c r="A1303" s="11" t="s">
        <v>3</v>
      </c>
      <c r="B1303" s="34">
        <v>776</v>
      </c>
      <c r="C1303" s="6">
        <v>5</v>
      </c>
      <c r="D1303" s="6">
        <v>3</v>
      </c>
      <c r="E1303" s="35" t="s">
        <v>21</v>
      </c>
      <c r="F1303" s="30" t="s">
        <v>1</v>
      </c>
      <c r="G1303" s="25">
        <v>171.51</v>
      </c>
      <c r="H1303" s="25">
        <v>171.51</v>
      </c>
      <c r="I1303" s="26">
        <f t="shared" si="540"/>
        <v>100</v>
      </c>
    </row>
    <row r="1304" spans="1:9" x14ac:dyDescent="0.2">
      <c r="A1304" s="11" t="s">
        <v>20</v>
      </c>
      <c r="B1304" s="34">
        <v>776</v>
      </c>
      <c r="C1304" s="6">
        <v>5</v>
      </c>
      <c r="D1304" s="6">
        <v>3</v>
      </c>
      <c r="E1304" s="35" t="s">
        <v>19</v>
      </c>
      <c r="F1304" s="30">
        <v>0</v>
      </c>
      <c r="G1304" s="25">
        <f t="shared" ref="G1304:H1304" si="567">G1305</f>
        <v>652.66</v>
      </c>
      <c r="H1304" s="25">
        <f t="shared" si="567"/>
        <v>652.66</v>
      </c>
      <c r="I1304" s="26">
        <f t="shared" si="540"/>
        <v>100</v>
      </c>
    </row>
    <row r="1305" spans="1:9" x14ac:dyDescent="0.2">
      <c r="A1305" s="11" t="s">
        <v>3</v>
      </c>
      <c r="B1305" s="34">
        <v>776</v>
      </c>
      <c r="C1305" s="6">
        <v>5</v>
      </c>
      <c r="D1305" s="6">
        <v>3</v>
      </c>
      <c r="E1305" s="35" t="s">
        <v>19</v>
      </c>
      <c r="F1305" s="30" t="s">
        <v>1</v>
      </c>
      <c r="G1305" s="25">
        <v>652.66</v>
      </c>
      <c r="H1305" s="25">
        <v>652.66</v>
      </c>
      <c r="I1305" s="26">
        <f t="shared" si="540"/>
        <v>100</v>
      </c>
    </row>
    <row r="1306" spans="1:9" x14ac:dyDescent="0.2">
      <c r="A1306" s="11" t="s">
        <v>18</v>
      </c>
      <c r="B1306" s="34">
        <v>776</v>
      </c>
      <c r="C1306" s="6">
        <v>5</v>
      </c>
      <c r="D1306" s="6">
        <v>3</v>
      </c>
      <c r="E1306" s="35" t="s">
        <v>17</v>
      </c>
      <c r="F1306" s="30">
        <v>0</v>
      </c>
      <c r="G1306" s="25">
        <f t="shared" ref="G1306:H1308" si="568">G1307</f>
        <v>331.58</v>
      </c>
      <c r="H1306" s="25">
        <f t="shared" si="568"/>
        <v>305.32</v>
      </c>
      <c r="I1306" s="26">
        <f t="shared" si="540"/>
        <v>92.080342602086986</v>
      </c>
    </row>
    <row r="1307" spans="1:9" ht="25.5" x14ac:dyDescent="0.2">
      <c r="A1307" s="11" t="s">
        <v>12</v>
      </c>
      <c r="B1307" s="34">
        <v>776</v>
      </c>
      <c r="C1307" s="6">
        <v>5</v>
      </c>
      <c r="D1307" s="6">
        <v>3</v>
      </c>
      <c r="E1307" s="35" t="s">
        <v>11</v>
      </c>
      <c r="F1307" s="30">
        <v>0</v>
      </c>
      <c r="G1307" s="25">
        <f t="shared" si="568"/>
        <v>331.58</v>
      </c>
      <c r="H1307" s="25">
        <f t="shared" si="568"/>
        <v>305.32</v>
      </c>
      <c r="I1307" s="26">
        <f t="shared" si="540"/>
        <v>92.080342602086986</v>
      </c>
    </row>
    <row r="1308" spans="1:9" x14ac:dyDescent="0.2">
      <c r="A1308" s="11" t="s">
        <v>10</v>
      </c>
      <c r="B1308" s="34">
        <v>776</v>
      </c>
      <c r="C1308" s="6">
        <v>5</v>
      </c>
      <c r="D1308" s="6">
        <v>3</v>
      </c>
      <c r="E1308" s="35" t="s">
        <v>9</v>
      </c>
      <c r="F1308" s="30">
        <v>0</v>
      </c>
      <c r="G1308" s="25">
        <f t="shared" si="568"/>
        <v>331.58</v>
      </c>
      <c r="H1308" s="25">
        <f t="shared" si="568"/>
        <v>305.32</v>
      </c>
      <c r="I1308" s="26">
        <f t="shared" si="540"/>
        <v>92.080342602086986</v>
      </c>
    </row>
    <row r="1309" spans="1:9" x14ac:dyDescent="0.2">
      <c r="A1309" s="11" t="s">
        <v>3</v>
      </c>
      <c r="B1309" s="34">
        <v>776</v>
      </c>
      <c r="C1309" s="6">
        <v>5</v>
      </c>
      <c r="D1309" s="6">
        <v>3</v>
      </c>
      <c r="E1309" s="35" t="s">
        <v>9</v>
      </c>
      <c r="F1309" s="30" t="s">
        <v>1</v>
      </c>
      <c r="G1309" s="25">
        <v>331.58</v>
      </c>
      <c r="H1309" s="25">
        <v>305.32</v>
      </c>
      <c r="I1309" s="26">
        <f t="shared" ref="I1309:I1372" si="569">H1309/G1309*100</f>
        <v>92.080342602086986</v>
      </c>
    </row>
    <row r="1310" spans="1:9" ht="25.5" x14ac:dyDescent="0.2">
      <c r="A1310" s="11" t="s">
        <v>71</v>
      </c>
      <c r="B1310" s="34">
        <v>778</v>
      </c>
      <c r="C1310" s="6">
        <v>0</v>
      </c>
      <c r="D1310" s="6">
        <v>0</v>
      </c>
      <c r="E1310" s="35" t="s">
        <v>0</v>
      </c>
      <c r="F1310" s="30">
        <v>0</v>
      </c>
      <c r="G1310" s="25">
        <f t="shared" ref="G1310:H1310" si="570">G1311+G1332+G1340+G1352</f>
        <v>9380.9200000000019</v>
      </c>
      <c r="H1310" s="25">
        <f t="shared" si="570"/>
        <v>9307.0400000000009</v>
      </c>
      <c r="I1310" s="26">
        <f t="shared" si="569"/>
        <v>99.212443982040128</v>
      </c>
    </row>
    <row r="1311" spans="1:9" x14ac:dyDescent="0.2">
      <c r="A1311" s="11" t="s">
        <v>538</v>
      </c>
      <c r="B1311" s="34">
        <v>778</v>
      </c>
      <c r="C1311" s="6">
        <v>1</v>
      </c>
      <c r="D1311" s="6">
        <v>0</v>
      </c>
      <c r="E1311" s="35" t="s">
        <v>0</v>
      </c>
      <c r="F1311" s="30">
        <v>0</v>
      </c>
      <c r="G1311" s="25">
        <f t="shared" ref="G1311:H1311" si="571">G1312</f>
        <v>3036.8700000000003</v>
      </c>
      <c r="H1311" s="25">
        <f t="shared" si="571"/>
        <v>3004.15</v>
      </c>
      <c r="I1311" s="26">
        <f t="shared" si="569"/>
        <v>98.922574887960295</v>
      </c>
    </row>
    <row r="1312" spans="1:9" ht="25.5" x14ac:dyDescent="0.2">
      <c r="A1312" s="11" t="s">
        <v>70</v>
      </c>
      <c r="B1312" s="34">
        <v>778</v>
      </c>
      <c r="C1312" s="6">
        <v>1</v>
      </c>
      <c r="D1312" s="6">
        <v>4</v>
      </c>
      <c r="E1312" s="35" t="s">
        <v>0</v>
      </c>
      <c r="F1312" s="30">
        <v>0</v>
      </c>
      <c r="G1312" s="25">
        <f t="shared" ref="G1312:H1312" si="572">G1313+G1328+G1324</f>
        <v>3036.8700000000003</v>
      </c>
      <c r="H1312" s="25">
        <f t="shared" si="572"/>
        <v>3004.15</v>
      </c>
      <c r="I1312" s="26">
        <f t="shared" si="569"/>
        <v>98.922574887960295</v>
      </c>
    </row>
    <row r="1313" spans="1:9" ht="25.5" x14ac:dyDescent="0.2">
      <c r="A1313" s="11" t="s">
        <v>30</v>
      </c>
      <c r="B1313" s="34">
        <v>778</v>
      </c>
      <c r="C1313" s="6">
        <v>1</v>
      </c>
      <c r="D1313" s="6">
        <v>4</v>
      </c>
      <c r="E1313" s="35" t="s">
        <v>29</v>
      </c>
      <c r="F1313" s="30">
        <v>0</v>
      </c>
      <c r="G1313" s="25">
        <f t="shared" ref="G1313:H1314" si="573">G1314</f>
        <v>2975.4900000000002</v>
      </c>
      <c r="H1313" s="25">
        <f t="shared" si="573"/>
        <v>2942.77</v>
      </c>
      <c r="I1313" s="26">
        <f t="shared" si="569"/>
        <v>98.900349186184457</v>
      </c>
    </row>
    <row r="1314" spans="1:9" ht="38.25" x14ac:dyDescent="0.2">
      <c r="A1314" s="11" t="s">
        <v>69</v>
      </c>
      <c r="B1314" s="34">
        <v>778</v>
      </c>
      <c r="C1314" s="6">
        <v>1</v>
      </c>
      <c r="D1314" s="6">
        <v>4</v>
      </c>
      <c r="E1314" s="35" t="s">
        <v>68</v>
      </c>
      <c r="F1314" s="30">
        <v>0</v>
      </c>
      <c r="G1314" s="25">
        <f t="shared" si="573"/>
        <v>2975.4900000000002</v>
      </c>
      <c r="H1314" s="25">
        <f t="shared" si="573"/>
        <v>2942.77</v>
      </c>
      <c r="I1314" s="26">
        <f t="shared" si="569"/>
        <v>98.900349186184457</v>
      </c>
    </row>
    <row r="1315" spans="1:9" x14ac:dyDescent="0.2">
      <c r="A1315" s="11" t="s">
        <v>67</v>
      </c>
      <c r="B1315" s="34">
        <v>778</v>
      </c>
      <c r="C1315" s="6">
        <v>1</v>
      </c>
      <c r="D1315" s="6">
        <v>4</v>
      </c>
      <c r="E1315" s="35" t="s">
        <v>66</v>
      </c>
      <c r="F1315" s="30">
        <v>0</v>
      </c>
      <c r="G1315" s="25">
        <f t="shared" ref="G1315:H1315" si="574">G1316+G1320+G1322</f>
        <v>2975.4900000000002</v>
      </c>
      <c r="H1315" s="25">
        <f t="shared" si="574"/>
        <v>2942.77</v>
      </c>
      <c r="I1315" s="26">
        <f t="shared" si="569"/>
        <v>98.900349186184457</v>
      </c>
    </row>
    <row r="1316" spans="1:9" x14ac:dyDescent="0.2">
      <c r="A1316" s="11" t="s">
        <v>65</v>
      </c>
      <c r="B1316" s="34">
        <v>778</v>
      </c>
      <c r="C1316" s="6">
        <v>1</v>
      </c>
      <c r="D1316" s="6">
        <v>4</v>
      </c>
      <c r="E1316" s="35" t="s">
        <v>63</v>
      </c>
      <c r="F1316" s="30">
        <v>0</v>
      </c>
      <c r="G1316" s="25">
        <f t="shared" ref="G1316:H1316" si="575">G1317+G1318+G1319</f>
        <v>482.84000000000003</v>
      </c>
      <c r="H1316" s="25">
        <f t="shared" si="575"/>
        <v>450.15</v>
      </c>
      <c r="I1316" s="26">
        <f t="shared" si="569"/>
        <v>93.229641289039833</v>
      </c>
    </row>
    <row r="1317" spans="1:9" ht="38.25" x14ac:dyDescent="0.2">
      <c r="A1317" s="11" t="s">
        <v>55</v>
      </c>
      <c r="B1317" s="34">
        <v>778</v>
      </c>
      <c r="C1317" s="6">
        <v>1</v>
      </c>
      <c r="D1317" s="6">
        <v>4</v>
      </c>
      <c r="E1317" s="35" t="s">
        <v>63</v>
      </c>
      <c r="F1317" s="30" t="s">
        <v>54</v>
      </c>
      <c r="G1317" s="25">
        <v>77.56</v>
      </c>
      <c r="H1317" s="25">
        <v>77.56</v>
      </c>
      <c r="I1317" s="26">
        <f t="shared" si="569"/>
        <v>100</v>
      </c>
    </row>
    <row r="1318" spans="1:9" x14ac:dyDescent="0.2">
      <c r="A1318" s="11" t="s">
        <v>3</v>
      </c>
      <c r="B1318" s="34">
        <v>778</v>
      </c>
      <c r="C1318" s="6">
        <v>1</v>
      </c>
      <c r="D1318" s="6">
        <v>4</v>
      </c>
      <c r="E1318" s="35" t="s">
        <v>63</v>
      </c>
      <c r="F1318" s="30" t="s">
        <v>1</v>
      </c>
      <c r="G1318" s="25">
        <v>398.22</v>
      </c>
      <c r="H1318" s="25">
        <v>371.4</v>
      </c>
      <c r="I1318" s="26">
        <f t="shared" si="569"/>
        <v>93.265029380744295</v>
      </c>
    </row>
    <row r="1319" spans="1:9" x14ac:dyDescent="0.2">
      <c r="A1319" s="11" t="s">
        <v>64</v>
      </c>
      <c r="B1319" s="34">
        <v>778</v>
      </c>
      <c r="C1319" s="6">
        <v>1</v>
      </c>
      <c r="D1319" s="6">
        <v>4</v>
      </c>
      <c r="E1319" s="35" t="s">
        <v>63</v>
      </c>
      <c r="F1319" s="30" t="s">
        <v>62</v>
      </c>
      <c r="G1319" s="25">
        <v>7.06</v>
      </c>
      <c r="H1319" s="25">
        <v>1.19</v>
      </c>
      <c r="I1319" s="26">
        <f t="shared" si="569"/>
        <v>16.855524079320112</v>
      </c>
    </row>
    <row r="1320" spans="1:9" x14ac:dyDescent="0.2">
      <c r="A1320" s="11" t="s">
        <v>61</v>
      </c>
      <c r="B1320" s="34">
        <v>778</v>
      </c>
      <c r="C1320" s="6">
        <v>1</v>
      </c>
      <c r="D1320" s="6">
        <v>4</v>
      </c>
      <c r="E1320" s="35" t="s">
        <v>60</v>
      </c>
      <c r="F1320" s="30">
        <v>0</v>
      </c>
      <c r="G1320" s="25">
        <f t="shared" ref="G1320:H1320" si="576">G1321</f>
        <v>2472.65</v>
      </c>
      <c r="H1320" s="25">
        <f t="shared" si="576"/>
        <v>2472.62</v>
      </c>
      <c r="I1320" s="26">
        <f t="shared" si="569"/>
        <v>99.998786726791096</v>
      </c>
    </row>
    <row r="1321" spans="1:9" ht="38.25" x14ac:dyDescent="0.2">
      <c r="A1321" s="11" t="s">
        <v>55</v>
      </c>
      <c r="B1321" s="34">
        <v>778</v>
      </c>
      <c r="C1321" s="6">
        <v>1</v>
      </c>
      <c r="D1321" s="6">
        <v>4</v>
      </c>
      <c r="E1321" s="35" t="s">
        <v>60</v>
      </c>
      <c r="F1321" s="30" t="s">
        <v>54</v>
      </c>
      <c r="G1321" s="25">
        <v>2472.65</v>
      </c>
      <c r="H1321" s="25">
        <v>2472.62</v>
      </c>
      <c r="I1321" s="26">
        <f t="shared" si="569"/>
        <v>99.998786726791096</v>
      </c>
    </row>
    <row r="1322" spans="1:9" x14ac:dyDescent="0.2">
      <c r="A1322" s="11" t="s">
        <v>59</v>
      </c>
      <c r="B1322" s="34">
        <v>778</v>
      </c>
      <c r="C1322" s="6">
        <v>1</v>
      </c>
      <c r="D1322" s="6">
        <v>4</v>
      </c>
      <c r="E1322" s="35" t="s">
        <v>58</v>
      </c>
      <c r="F1322" s="30">
        <v>0</v>
      </c>
      <c r="G1322" s="25">
        <f t="shared" ref="G1322:H1322" si="577">G1323</f>
        <v>20</v>
      </c>
      <c r="H1322" s="25">
        <f t="shared" si="577"/>
        <v>20</v>
      </c>
      <c r="I1322" s="26">
        <f t="shared" si="569"/>
        <v>100</v>
      </c>
    </row>
    <row r="1323" spans="1:9" x14ac:dyDescent="0.2">
      <c r="A1323" s="11" t="s">
        <v>3</v>
      </c>
      <c r="B1323" s="34">
        <v>778</v>
      </c>
      <c r="C1323" s="6">
        <v>1</v>
      </c>
      <c r="D1323" s="6">
        <v>4</v>
      </c>
      <c r="E1323" s="35" t="s">
        <v>58</v>
      </c>
      <c r="F1323" s="30" t="s">
        <v>1</v>
      </c>
      <c r="G1323" s="25">
        <v>20</v>
      </c>
      <c r="H1323" s="25">
        <v>20</v>
      </c>
      <c r="I1323" s="26">
        <f t="shared" si="569"/>
        <v>100</v>
      </c>
    </row>
    <row r="1324" spans="1:9" ht="25.5" x14ac:dyDescent="0.2">
      <c r="A1324" s="11" t="s">
        <v>8</v>
      </c>
      <c r="B1324" s="34">
        <v>778</v>
      </c>
      <c r="C1324" s="6">
        <v>1</v>
      </c>
      <c r="D1324" s="6">
        <v>4</v>
      </c>
      <c r="E1324" s="35" t="s">
        <v>7</v>
      </c>
      <c r="F1324" s="30"/>
      <c r="G1324" s="25">
        <f t="shared" ref="G1324:H1326" si="578">G1325</f>
        <v>41.38</v>
      </c>
      <c r="H1324" s="25">
        <f t="shared" si="578"/>
        <v>41.38</v>
      </c>
      <c r="I1324" s="26">
        <f t="shared" si="569"/>
        <v>100</v>
      </c>
    </row>
    <row r="1325" spans="1:9" x14ac:dyDescent="0.2">
      <c r="A1325" s="11" t="s">
        <v>57</v>
      </c>
      <c r="B1325" s="34">
        <v>778</v>
      </c>
      <c r="C1325" s="6">
        <v>1</v>
      </c>
      <c r="D1325" s="6">
        <v>4</v>
      </c>
      <c r="E1325" s="35" t="s">
        <v>56</v>
      </c>
      <c r="F1325" s="30"/>
      <c r="G1325" s="25">
        <f t="shared" si="578"/>
        <v>41.38</v>
      </c>
      <c r="H1325" s="25">
        <f t="shared" si="578"/>
        <v>41.38</v>
      </c>
      <c r="I1325" s="26">
        <f t="shared" si="569"/>
        <v>100</v>
      </c>
    </row>
    <row r="1326" spans="1:9" ht="63.75" x14ac:dyDescent="0.2">
      <c r="A1326" s="11" t="s">
        <v>642</v>
      </c>
      <c r="B1326" s="34">
        <v>778</v>
      </c>
      <c r="C1326" s="6">
        <v>1</v>
      </c>
      <c r="D1326" s="6">
        <v>4</v>
      </c>
      <c r="E1326" s="35" t="s">
        <v>641</v>
      </c>
      <c r="F1326" s="30"/>
      <c r="G1326" s="25">
        <f t="shared" si="578"/>
        <v>41.38</v>
      </c>
      <c r="H1326" s="25">
        <f t="shared" si="578"/>
        <v>41.38</v>
      </c>
      <c r="I1326" s="26">
        <f t="shared" si="569"/>
        <v>100</v>
      </c>
    </row>
    <row r="1327" spans="1:9" ht="38.25" x14ac:dyDescent="0.2">
      <c r="A1327" s="11" t="s">
        <v>55</v>
      </c>
      <c r="B1327" s="34">
        <v>778</v>
      </c>
      <c r="C1327" s="6">
        <v>1</v>
      </c>
      <c r="D1327" s="6">
        <v>4</v>
      </c>
      <c r="E1327" s="35" t="s">
        <v>641</v>
      </c>
      <c r="F1327" s="30">
        <v>100</v>
      </c>
      <c r="G1327" s="25">
        <v>41.38</v>
      </c>
      <c r="H1327" s="25">
        <v>41.38</v>
      </c>
      <c r="I1327" s="26">
        <f t="shared" si="569"/>
        <v>100</v>
      </c>
    </row>
    <row r="1328" spans="1:9" x14ac:dyDescent="0.2">
      <c r="A1328" s="11" t="s">
        <v>46</v>
      </c>
      <c r="B1328" s="34">
        <v>778</v>
      </c>
      <c r="C1328" s="6">
        <v>1</v>
      </c>
      <c r="D1328" s="6">
        <v>4</v>
      </c>
      <c r="E1328" s="35" t="s">
        <v>45</v>
      </c>
      <c r="F1328" s="30">
        <v>0</v>
      </c>
      <c r="G1328" s="25">
        <f t="shared" ref="G1328:H1330" si="579">G1329</f>
        <v>20</v>
      </c>
      <c r="H1328" s="25">
        <f t="shared" si="579"/>
        <v>20</v>
      </c>
      <c r="I1328" s="26">
        <f t="shared" si="569"/>
        <v>100</v>
      </c>
    </row>
    <row r="1329" spans="1:9" ht="51" x14ac:dyDescent="0.2">
      <c r="A1329" s="11" t="s">
        <v>53</v>
      </c>
      <c r="B1329" s="34">
        <v>778</v>
      </c>
      <c r="C1329" s="6">
        <v>1</v>
      </c>
      <c r="D1329" s="6">
        <v>4</v>
      </c>
      <c r="E1329" s="35" t="s">
        <v>52</v>
      </c>
      <c r="F1329" s="30">
        <v>0</v>
      </c>
      <c r="G1329" s="25">
        <f t="shared" si="579"/>
        <v>20</v>
      </c>
      <c r="H1329" s="25">
        <f t="shared" si="579"/>
        <v>20</v>
      </c>
      <c r="I1329" s="26">
        <f t="shared" si="569"/>
        <v>100</v>
      </c>
    </row>
    <row r="1330" spans="1:9" ht="25.5" x14ac:dyDescent="0.2">
      <c r="A1330" s="11" t="s">
        <v>51</v>
      </c>
      <c r="B1330" s="34">
        <v>778</v>
      </c>
      <c r="C1330" s="6">
        <v>1</v>
      </c>
      <c r="D1330" s="6">
        <v>4</v>
      </c>
      <c r="E1330" s="35" t="s">
        <v>50</v>
      </c>
      <c r="F1330" s="30">
        <v>0</v>
      </c>
      <c r="G1330" s="25">
        <f t="shared" si="579"/>
        <v>20</v>
      </c>
      <c r="H1330" s="25">
        <f t="shared" si="579"/>
        <v>20</v>
      </c>
      <c r="I1330" s="26">
        <f t="shared" si="569"/>
        <v>100</v>
      </c>
    </row>
    <row r="1331" spans="1:9" x14ac:dyDescent="0.2">
      <c r="A1331" s="11" t="s">
        <v>3</v>
      </c>
      <c r="B1331" s="34">
        <v>778</v>
      </c>
      <c r="C1331" s="6">
        <v>1</v>
      </c>
      <c r="D1331" s="6">
        <v>4</v>
      </c>
      <c r="E1331" s="35" t="s">
        <v>50</v>
      </c>
      <c r="F1331" s="30" t="s">
        <v>1</v>
      </c>
      <c r="G1331" s="25">
        <v>20</v>
      </c>
      <c r="H1331" s="25">
        <v>20</v>
      </c>
      <c r="I1331" s="26">
        <f t="shared" si="569"/>
        <v>100</v>
      </c>
    </row>
    <row r="1332" spans="1:9" x14ac:dyDescent="0.2">
      <c r="A1332" s="11" t="s">
        <v>539</v>
      </c>
      <c r="B1332" s="34">
        <v>778</v>
      </c>
      <c r="C1332" s="6">
        <v>2</v>
      </c>
      <c r="D1332" s="6"/>
      <c r="E1332" s="35"/>
      <c r="F1332" s="30"/>
      <c r="G1332" s="25">
        <f t="shared" ref="G1332:H1336" si="580">G1333</f>
        <v>141.76000000000002</v>
      </c>
      <c r="H1332" s="25">
        <f t="shared" si="580"/>
        <v>141.76000000000002</v>
      </c>
      <c r="I1332" s="26">
        <f t="shared" si="569"/>
        <v>100</v>
      </c>
    </row>
    <row r="1333" spans="1:9" x14ac:dyDescent="0.2">
      <c r="A1333" s="11" t="s">
        <v>512</v>
      </c>
      <c r="B1333" s="34">
        <v>778</v>
      </c>
      <c r="C1333" s="6">
        <v>2</v>
      </c>
      <c r="D1333" s="6">
        <v>3</v>
      </c>
      <c r="E1333" s="35"/>
      <c r="F1333" s="30"/>
      <c r="G1333" s="25">
        <f t="shared" si="580"/>
        <v>141.76000000000002</v>
      </c>
      <c r="H1333" s="25">
        <f t="shared" si="580"/>
        <v>141.76000000000002</v>
      </c>
      <c r="I1333" s="26">
        <f t="shared" si="569"/>
        <v>100</v>
      </c>
    </row>
    <row r="1334" spans="1:9" ht="25.5" x14ac:dyDescent="0.2">
      <c r="A1334" s="11" t="s">
        <v>30</v>
      </c>
      <c r="B1334" s="34">
        <v>778</v>
      </c>
      <c r="C1334" s="6">
        <v>2</v>
      </c>
      <c r="D1334" s="6">
        <v>3</v>
      </c>
      <c r="E1334" s="35" t="s">
        <v>29</v>
      </c>
      <c r="F1334" s="30">
        <v>0</v>
      </c>
      <c r="G1334" s="25">
        <f t="shared" si="580"/>
        <v>141.76000000000002</v>
      </c>
      <c r="H1334" s="25">
        <f t="shared" si="580"/>
        <v>141.76000000000002</v>
      </c>
      <c r="I1334" s="26">
        <f t="shared" si="569"/>
        <v>100</v>
      </c>
    </row>
    <row r="1335" spans="1:9" ht="38.25" x14ac:dyDescent="0.2">
      <c r="A1335" s="11" t="s">
        <v>69</v>
      </c>
      <c r="B1335" s="34">
        <v>778</v>
      </c>
      <c r="C1335" s="6">
        <v>2</v>
      </c>
      <c r="D1335" s="6">
        <v>3</v>
      </c>
      <c r="E1335" s="35" t="s">
        <v>68</v>
      </c>
      <c r="F1335" s="30">
        <v>0</v>
      </c>
      <c r="G1335" s="25">
        <f t="shared" si="580"/>
        <v>141.76000000000002</v>
      </c>
      <c r="H1335" s="25">
        <f t="shared" si="580"/>
        <v>141.76000000000002</v>
      </c>
      <c r="I1335" s="26">
        <f t="shared" si="569"/>
        <v>100</v>
      </c>
    </row>
    <row r="1336" spans="1:9" x14ac:dyDescent="0.2">
      <c r="A1336" s="11" t="s">
        <v>67</v>
      </c>
      <c r="B1336" s="34">
        <v>778</v>
      </c>
      <c r="C1336" s="6">
        <v>2</v>
      </c>
      <c r="D1336" s="6">
        <v>3</v>
      </c>
      <c r="E1336" s="35" t="s">
        <v>66</v>
      </c>
      <c r="F1336" s="30">
        <v>0</v>
      </c>
      <c r="G1336" s="25">
        <f t="shared" si="580"/>
        <v>141.76000000000002</v>
      </c>
      <c r="H1336" s="25">
        <f t="shared" si="580"/>
        <v>141.76000000000002</v>
      </c>
      <c r="I1336" s="26">
        <f t="shared" si="569"/>
        <v>100</v>
      </c>
    </row>
    <row r="1337" spans="1:9" ht="25.5" x14ac:dyDescent="0.2">
      <c r="A1337" s="11" t="s">
        <v>510</v>
      </c>
      <c r="B1337" s="34">
        <v>778</v>
      </c>
      <c r="C1337" s="6">
        <v>2</v>
      </c>
      <c r="D1337" s="6">
        <v>3</v>
      </c>
      <c r="E1337" s="35" t="s">
        <v>511</v>
      </c>
      <c r="F1337" s="30">
        <v>0</v>
      </c>
      <c r="G1337" s="25">
        <f t="shared" ref="G1337:H1337" si="581">G1338+G1339</f>
        <v>141.76000000000002</v>
      </c>
      <c r="H1337" s="25">
        <f t="shared" si="581"/>
        <v>141.76000000000002</v>
      </c>
      <c r="I1337" s="26">
        <f t="shared" si="569"/>
        <v>100</v>
      </c>
    </row>
    <row r="1338" spans="1:9" ht="38.25" x14ac:dyDescent="0.2">
      <c r="A1338" s="11" t="s">
        <v>55</v>
      </c>
      <c r="B1338" s="34">
        <v>778</v>
      </c>
      <c r="C1338" s="6">
        <v>2</v>
      </c>
      <c r="D1338" s="6">
        <v>3</v>
      </c>
      <c r="E1338" s="35" t="s">
        <v>511</v>
      </c>
      <c r="F1338" s="30" t="s">
        <v>54</v>
      </c>
      <c r="G1338" s="25">
        <v>139.55000000000001</v>
      </c>
      <c r="H1338" s="25">
        <v>139.55000000000001</v>
      </c>
      <c r="I1338" s="26">
        <f t="shared" si="569"/>
        <v>100</v>
      </c>
    </row>
    <row r="1339" spans="1:9" x14ac:dyDescent="0.2">
      <c r="A1339" s="11" t="s">
        <v>3</v>
      </c>
      <c r="B1339" s="34">
        <v>778</v>
      </c>
      <c r="C1339" s="6">
        <v>2</v>
      </c>
      <c r="D1339" s="6">
        <v>3</v>
      </c>
      <c r="E1339" s="35" t="s">
        <v>511</v>
      </c>
      <c r="F1339" s="30" t="s">
        <v>1</v>
      </c>
      <c r="G1339" s="25">
        <v>2.21</v>
      </c>
      <c r="H1339" s="25">
        <v>2.21</v>
      </c>
      <c r="I1339" s="26">
        <f t="shared" si="569"/>
        <v>100</v>
      </c>
    </row>
    <row r="1340" spans="1:9" x14ac:dyDescent="0.2">
      <c r="A1340" s="11" t="s">
        <v>541</v>
      </c>
      <c r="B1340" s="34">
        <v>778</v>
      </c>
      <c r="C1340" s="6">
        <v>4</v>
      </c>
      <c r="D1340" s="6">
        <v>0</v>
      </c>
      <c r="E1340" s="35" t="s">
        <v>0</v>
      </c>
      <c r="F1340" s="30">
        <v>0</v>
      </c>
      <c r="G1340" s="25">
        <f t="shared" ref="G1340:H1342" si="582">G1341</f>
        <v>1073.44</v>
      </c>
      <c r="H1340" s="25">
        <f t="shared" si="582"/>
        <v>1073.44</v>
      </c>
      <c r="I1340" s="26">
        <f t="shared" si="569"/>
        <v>100</v>
      </c>
    </row>
    <row r="1341" spans="1:9" x14ac:dyDescent="0.2">
      <c r="A1341" s="11" t="s">
        <v>40</v>
      </c>
      <c r="B1341" s="34">
        <v>778</v>
      </c>
      <c r="C1341" s="6">
        <v>4</v>
      </c>
      <c r="D1341" s="6">
        <v>9</v>
      </c>
      <c r="E1341" s="35" t="s">
        <v>0</v>
      </c>
      <c r="F1341" s="30">
        <v>0</v>
      </c>
      <c r="G1341" s="25">
        <f t="shared" si="582"/>
        <v>1073.44</v>
      </c>
      <c r="H1341" s="25">
        <f t="shared" si="582"/>
        <v>1073.44</v>
      </c>
      <c r="I1341" s="26">
        <f t="shared" si="569"/>
        <v>100</v>
      </c>
    </row>
    <row r="1342" spans="1:9" ht="25.5" x14ac:dyDescent="0.2">
      <c r="A1342" s="11" t="s">
        <v>39</v>
      </c>
      <c r="B1342" s="34">
        <v>778</v>
      </c>
      <c r="C1342" s="6">
        <v>4</v>
      </c>
      <c r="D1342" s="6">
        <v>9</v>
      </c>
      <c r="E1342" s="35" t="s">
        <v>38</v>
      </c>
      <c r="F1342" s="30">
        <v>0</v>
      </c>
      <c r="G1342" s="25">
        <f t="shared" si="582"/>
        <v>1073.44</v>
      </c>
      <c r="H1342" s="25">
        <f t="shared" si="582"/>
        <v>1073.44</v>
      </c>
      <c r="I1342" s="26">
        <f t="shared" si="569"/>
        <v>100</v>
      </c>
    </row>
    <row r="1343" spans="1:9" ht="25.5" x14ac:dyDescent="0.2">
      <c r="A1343" s="11" t="s">
        <v>37</v>
      </c>
      <c r="B1343" s="34">
        <v>778</v>
      </c>
      <c r="C1343" s="6">
        <v>4</v>
      </c>
      <c r="D1343" s="6">
        <v>9</v>
      </c>
      <c r="E1343" s="35" t="s">
        <v>36</v>
      </c>
      <c r="F1343" s="30">
        <v>0</v>
      </c>
      <c r="G1343" s="25">
        <f t="shared" ref="G1343:H1343" si="583">G1344+G1347</f>
        <v>1073.44</v>
      </c>
      <c r="H1343" s="25">
        <f t="shared" si="583"/>
        <v>1073.44</v>
      </c>
      <c r="I1343" s="26">
        <f t="shared" si="569"/>
        <v>100</v>
      </c>
    </row>
    <row r="1344" spans="1:9" ht="25.5" x14ac:dyDescent="0.2">
      <c r="A1344" s="11" t="s">
        <v>35</v>
      </c>
      <c r="B1344" s="34">
        <v>778</v>
      </c>
      <c r="C1344" s="6">
        <v>4</v>
      </c>
      <c r="D1344" s="6">
        <v>9</v>
      </c>
      <c r="E1344" s="35" t="s">
        <v>34</v>
      </c>
      <c r="F1344" s="30">
        <v>0</v>
      </c>
      <c r="G1344" s="25">
        <f t="shared" ref="G1344:H1345" si="584">G1345</f>
        <v>877.01</v>
      </c>
      <c r="H1344" s="25">
        <f t="shared" si="584"/>
        <v>877.01</v>
      </c>
      <c r="I1344" s="26">
        <f t="shared" si="569"/>
        <v>100</v>
      </c>
    </row>
    <row r="1345" spans="1:9" ht="25.5" x14ac:dyDescent="0.2">
      <c r="A1345" s="11" t="s">
        <v>33</v>
      </c>
      <c r="B1345" s="34">
        <v>778</v>
      </c>
      <c r="C1345" s="6">
        <v>4</v>
      </c>
      <c r="D1345" s="6">
        <v>9</v>
      </c>
      <c r="E1345" s="35" t="s">
        <v>32</v>
      </c>
      <c r="F1345" s="30">
        <v>0</v>
      </c>
      <c r="G1345" s="25">
        <f t="shared" si="584"/>
        <v>877.01</v>
      </c>
      <c r="H1345" s="25">
        <f t="shared" si="584"/>
        <v>877.01</v>
      </c>
      <c r="I1345" s="26">
        <f t="shared" si="569"/>
        <v>100</v>
      </c>
    </row>
    <row r="1346" spans="1:9" x14ac:dyDescent="0.2">
      <c r="A1346" s="11" t="s">
        <v>3</v>
      </c>
      <c r="B1346" s="34">
        <v>778</v>
      </c>
      <c r="C1346" s="6">
        <v>4</v>
      </c>
      <c r="D1346" s="6">
        <v>9</v>
      </c>
      <c r="E1346" s="35" t="s">
        <v>32</v>
      </c>
      <c r="F1346" s="30" t="s">
        <v>1</v>
      </c>
      <c r="G1346" s="25">
        <v>877.01</v>
      </c>
      <c r="H1346" s="25">
        <v>877.01</v>
      </c>
      <c r="I1346" s="26">
        <f t="shared" si="569"/>
        <v>100</v>
      </c>
    </row>
    <row r="1347" spans="1:9" ht="25.5" x14ac:dyDescent="0.2">
      <c r="A1347" s="11" t="s">
        <v>565</v>
      </c>
      <c r="B1347" s="34">
        <v>778</v>
      </c>
      <c r="C1347" s="6">
        <v>4</v>
      </c>
      <c r="D1347" s="6">
        <v>9</v>
      </c>
      <c r="E1347" s="35" t="s">
        <v>77</v>
      </c>
      <c r="F1347" s="30">
        <v>0</v>
      </c>
      <c r="G1347" s="25">
        <f>G1348+G1350</f>
        <v>196.43</v>
      </c>
      <c r="H1347" s="25">
        <f t="shared" ref="H1347" si="585">H1348+H1350</f>
        <v>196.43</v>
      </c>
      <c r="I1347" s="26">
        <f t="shared" si="569"/>
        <v>100</v>
      </c>
    </row>
    <row r="1348" spans="1:9" ht="25.5" x14ac:dyDescent="0.2">
      <c r="A1348" s="11" t="s">
        <v>80</v>
      </c>
      <c r="B1348" s="34">
        <v>778</v>
      </c>
      <c r="C1348" s="6">
        <v>4</v>
      </c>
      <c r="D1348" s="6">
        <v>9</v>
      </c>
      <c r="E1348" s="35" t="s">
        <v>79</v>
      </c>
      <c r="F1348" s="30">
        <v>0</v>
      </c>
      <c r="G1348" s="25">
        <f t="shared" ref="G1348:H1348" si="586">G1349</f>
        <v>177.66</v>
      </c>
      <c r="H1348" s="25">
        <f t="shared" si="586"/>
        <v>177.66</v>
      </c>
      <c r="I1348" s="26">
        <f t="shared" si="569"/>
        <v>100</v>
      </c>
    </row>
    <row r="1349" spans="1:9" x14ac:dyDescent="0.2">
      <c r="A1349" s="11" t="s">
        <v>3</v>
      </c>
      <c r="B1349" s="34">
        <v>778</v>
      </c>
      <c r="C1349" s="6">
        <v>4</v>
      </c>
      <c r="D1349" s="6">
        <v>9</v>
      </c>
      <c r="E1349" s="35" t="s">
        <v>79</v>
      </c>
      <c r="F1349" s="30" t="s">
        <v>1</v>
      </c>
      <c r="G1349" s="25">
        <v>177.66</v>
      </c>
      <c r="H1349" s="25">
        <v>177.66</v>
      </c>
      <c r="I1349" s="26">
        <f t="shared" si="569"/>
        <v>100</v>
      </c>
    </row>
    <row r="1350" spans="1:9" ht="25.5" x14ac:dyDescent="0.2">
      <c r="A1350" s="11" t="s">
        <v>76</v>
      </c>
      <c r="B1350" s="34">
        <v>778</v>
      </c>
      <c r="C1350" s="6">
        <v>4</v>
      </c>
      <c r="D1350" s="6">
        <v>9</v>
      </c>
      <c r="E1350" s="35" t="s">
        <v>75</v>
      </c>
      <c r="F1350" s="30">
        <v>0</v>
      </c>
      <c r="G1350" s="25">
        <f t="shared" ref="G1350:H1350" si="587">G1351</f>
        <v>18.77</v>
      </c>
      <c r="H1350" s="25">
        <f t="shared" si="587"/>
        <v>18.77</v>
      </c>
      <c r="I1350" s="26">
        <f t="shared" si="569"/>
        <v>100</v>
      </c>
    </row>
    <row r="1351" spans="1:9" x14ac:dyDescent="0.2">
      <c r="A1351" s="11" t="s">
        <v>3</v>
      </c>
      <c r="B1351" s="34">
        <v>778</v>
      </c>
      <c r="C1351" s="6">
        <v>4</v>
      </c>
      <c r="D1351" s="6">
        <v>9</v>
      </c>
      <c r="E1351" s="35" t="s">
        <v>75</v>
      </c>
      <c r="F1351" s="30">
        <v>200</v>
      </c>
      <c r="G1351" s="25">
        <v>18.77</v>
      </c>
      <c r="H1351" s="25">
        <v>18.77</v>
      </c>
      <c r="I1351" s="26">
        <f t="shared" si="569"/>
        <v>100</v>
      </c>
    </row>
    <row r="1352" spans="1:9" x14ac:dyDescent="0.2">
      <c r="A1352" s="11" t="s">
        <v>542</v>
      </c>
      <c r="B1352" s="34">
        <v>778</v>
      </c>
      <c r="C1352" s="6">
        <v>5</v>
      </c>
      <c r="D1352" s="6">
        <v>0</v>
      </c>
      <c r="E1352" s="35" t="s">
        <v>0</v>
      </c>
      <c r="F1352" s="30">
        <v>0</v>
      </c>
      <c r="G1352" s="25">
        <f t="shared" ref="G1352:H1352" si="588">G1353</f>
        <v>5128.8500000000004</v>
      </c>
      <c r="H1352" s="25">
        <f t="shared" si="588"/>
        <v>5087.6899999999996</v>
      </c>
      <c r="I1352" s="26">
        <f t="shared" si="569"/>
        <v>99.197480916774708</v>
      </c>
    </row>
    <row r="1353" spans="1:9" x14ac:dyDescent="0.2">
      <c r="A1353" s="11" t="s">
        <v>31</v>
      </c>
      <c r="B1353" s="34">
        <v>778</v>
      </c>
      <c r="C1353" s="6">
        <v>5</v>
      </c>
      <c r="D1353" s="6">
        <v>3</v>
      </c>
      <c r="E1353" s="35" t="s">
        <v>0</v>
      </c>
      <c r="F1353" s="30">
        <v>0</v>
      </c>
      <c r="G1353" s="25">
        <f t="shared" ref="G1353:H1353" si="589">G1359+G1354</f>
        <v>5128.8500000000004</v>
      </c>
      <c r="H1353" s="25">
        <f t="shared" si="589"/>
        <v>5087.6899999999996</v>
      </c>
      <c r="I1353" s="26">
        <f t="shared" si="569"/>
        <v>99.197480916774708</v>
      </c>
    </row>
    <row r="1354" spans="1:9" ht="25.5" x14ac:dyDescent="0.2">
      <c r="A1354" s="11" t="s">
        <v>88</v>
      </c>
      <c r="B1354" s="34">
        <v>778</v>
      </c>
      <c r="C1354" s="6">
        <v>5</v>
      </c>
      <c r="D1354" s="6">
        <v>3</v>
      </c>
      <c r="E1354" s="35" t="s">
        <v>87</v>
      </c>
      <c r="F1354" s="30">
        <v>0</v>
      </c>
      <c r="G1354" s="25">
        <f t="shared" ref="G1354:H1357" si="590">G1355</f>
        <v>240.32</v>
      </c>
      <c r="H1354" s="25">
        <f t="shared" si="590"/>
        <v>240.32</v>
      </c>
      <c r="I1354" s="26">
        <f t="shared" si="569"/>
        <v>100</v>
      </c>
    </row>
    <row r="1355" spans="1:9" ht="25.5" x14ac:dyDescent="0.2">
      <c r="A1355" s="11" t="s">
        <v>520</v>
      </c>
      <c r="B1355" s="34">
        <v>778</v>
      </c>
      <c r="C1355" s="6">
        <v>5</v>
      </c>
      <c r="D1355" s="6">
        <v>3</v>
      </c>
      <c r="E1355" s="35" t="s">
        <v>297</v>
      </c>
      <c r="F1355" s="30"/>
      <c r="G1355" s="25">
        <f t="shared" si="590"/>
        <v>240.32</v>
      </c>
      <c r="H1355" s="25">
        <f t="shared" si="590"/>
        <v>240.32</v>
      </c>
      <c r="I1355" s="26">
        <f t="shared" si="569"/>
        <v>100</v>
      </c>
    </row>
    <row r="1356" spans="1:9" x14ac:dyDescent="0.2">
      <c r="A1356" s="11" t="s">
        <v>561</v>
      </c>
      <c r="B1356" s="34">
        <v>778</v>
      </c>
      <c r="C1356" s="6">
        <v>5</v>
      </c>
      <c r="D1356" s="6">
        <v>3</v>
      </c>
      <c r="E1356" s="35" t="s">
        <v>295</v>
      </c>
      <c r="F1356" s="30"/>
      <c r="G1356" s="25">
        <f t="shared" si="590"/>
        <v>240.32</v>
      </c>
      <c r="H1356" s="25">
        <f t="shared" si="590"/>
        <v>240.32</v>
      </c>
      <c r="I1356" s="26">
        <f t="shared" si="569"/>
        <v>100</v>
      </c>
    </row>
    <row r="1357" spans="1:9" x14ac:dyDescent="0.2">
      <c r="A1357" s="11" t="s">
        <v>629</v>
      </c>
      <c r="B1357" s="34">
        <v>778</v>
      </c>
      <c r="C1357" s="6">
        <v>5</v>
      </c>
      <c r="D1357" s="6">
        <v>3</v>
      </c>
      <c r="E1357" s="35" t="s">
        <v>628</v>
      </c>
      <c r="F1357" s="30"/>
      <c r="G1357" s="25">
        <f t="shared" si="590"/>
        <v>240.32</v>
      </c>
      <c r="H1357" s="25">
        <f t="shared" si="590"/>
        <v>240.32</v>
      </c>
      <c r="I1357" s="26">
        <f t="shared" si="569"/>
        <v>100</v>
      </c>
    </row>
    <row r="1358" spans="1:9" x14ac:dyDescent="0.2">
      <c r="A1358" s="11" t="s">
        <v>3</v>
      </c>
      <c r="B1358" s="34">
        <v>778</v>
      </c>
      <c r="C1358" s="6">
        <v>5</v>
      </c>
      <c r="D1358" s="6">
        <v>3</v>
      </c>
      <c r="E1358" s="35" t="s">
        <v>628</v>
      </c>
      <c r="F1358" s="30">
        <v>200</v>
      </c>
      <c r="G1358" s="25">
        <v>240.32</v>
      </c>
      <c r="H1358" s="25">
        <v>240.32</v>
      </c>
      <c r="I1358" s="26">
        <f t="shared" si="569"/>
        <v>100</v>
      </c>
    </row>
    <row r="1359" spans="1:9" ht="25.5" x14ac:dyDescent="0.2">
      <c r="A1359" s="11" t="s">
        <v>30</v>
      </c>
      <c r="B1359" s="34">
        <v>778</v>
      </c>
      <c r="C1359" s="6">
        <v>5</v>
      </c>
      <c r="D1359" s="6">
        <v>3</v>
      </c>
      <c r="E1359" s="35" t="s">
        <v>29</v>
      </c>
      <c r="F1359" s="30">
        <v>0</v>
      </c>
      <c r="G1359" s="25">
        <f t="shared" ref="G1359:H1359" si="591">G1360+G1375</f>
        <v>4888.5300000000007</v>
      </c>
      <c r="H1359" s="25">
        <f t="shared" si="591"/>
        <v>4847.37</v>
      </c>
      <c r="I1359" s="26">
        <f t="shared" si="569"/>
        <v>99.158029100772609</v>
      </c>
    </row>
    <row r="1360" spans="1:9" ht="25.5" x14ac:dyDescent="0.2">
      <c r="A1360" s="11" t="s">
        <v>28</v>
      </c>
      <c r="B1360" s="34">
        <v>778</v>
      </c>
      <c r="C1360" s="6">
        <v>5</v>
      </c>
      <c r="D1360" s="6">
        <v>3</v>
      </c>
      <c r="E1360" s="35" t="s">
        <v>27</v>
      </c>
      <c r="F1360" s="30">
        <v>0</v>
      </c>
      <c r="G1360" s="25">
        <f t="shared" ref="G1360:H1360" si="592">G1361+G1368</f>
        <v>4579.43</v>
      </c>
      <c r="H1360" s="25">
        <f t="shared" si="592"/>
        <v>4575.54</v>
      </c>
      <c r="I1360" s="26">
        <f t="shared" si="569"/>
        <v>99.915054930417099</v>
      </c>
    </row>
    <row r="1361" spans="1:9" x14ac:dyDescent="0.2">
      <c r="A1361" s="11" t="s">
        <v>518</v>
      </c>
      <c r="B1361" s="34">
        <v>778</v>
      </c>
      <c r="C1361" s="6">
        <v>5</v>
      </c>
      <c r="D1361" s="6">
        <v>3</v>
      </c>
      <c r="E1361" s="35" t="s">
        <v>26</v>
      </c>
      <c r="F1361" s="30">
        <v>0</v>
      </c>
      <c r="G1361" s="25">
        <f t="shared" ref="G1361:H1361" si="593">G1364+G1366+G1362</f>
        <v>2080.77</v>
      </c>
      <c r="H1361" s="25">
        <f t="shared" si="593"/>
        <v>2080.77</v>
      </c>
      <c r="I1361" s="26">
        <f t="shared" si="569"/>
        <v>100</v>
      </c>
    </row>
    <row r="1362" spans="1:9" x14ac:dyDescent="0.2">
      <c r="A1362" s="11" t="s">
        <v>608</v>
      </c>
      <c r="B1362" s="34">
        <v>778</v>
      </c>
      <c r="C1362" s="6">
        <v>5</v>
      </c>
      <c r="D1362" s="6">
        <v>3</v>
      </c>
      <c r="E1362" s="35" t="s">
        <v>607</v>
      </c>
      <c r="F1362" s="30">
        <v>0</v>
      </c>
      <c r="G1362" s="25">
        <f t="shared" ref="G1362:H1362" si="594">G1363</f>
        <v>48.77</v>
      </c>
      <c r="H1362" s="25">
        <f t="shared" si="594"/>
        <v>48.77</v>
      </c>
      <c r="I1362" s="26">
        <f t="shared" si="569"/>
        <v>100</v>
      </c>
    </row>
    <row r="1363" spans="1:9" x14ac:dyDescent="0.2">
      <c r="A1363" s="11" t="s">
        <v>3</v>
      </c>
      <c r="B1363" s="34">
        <v>778</v>
      </c>
      <c r="C1363" s="6">
        <v>5</v>
      </c>
      <c r="D1363" s="6">
        <v>3</v>
      </c>
      <c r="E1363" s="35" t="s">
        <v>607</v>
      </c>
      <c r="F1363" s="30" t="s">
        <v>1</v>
      </c>
      <c r="G1363" s="25">
        <v>48.77</v>
      </c>
      <c r="H1363" s="25">
        <v>48.77</v>
      </c>
      <c r="I1363" s="26">
        <f t="shared" si="569"/>
        <v>100</v>
      </c>
    </row>
    <row r="1364" spans="1:9" ht="38.25" x14ac:dyDescent="0.2">
      <c r="A1364" s="11" t="s">
        <v>524</v>
      </c>
      <c r="B1364" s="34">
        <v>778</v>
      </c>
      <c r="C1364" s="6">
        <v>5</v>
      </c>
      <c r="D1364" s="6">
        <v>3</v>
      </c>
      <c r="E1364" s="35" t="s">
        <v>522</v>
      </c>
      <c r="F1364" s="30">
        <v>0</v>
      </c>
      <c r="G1364" s="25">
        <f t="shared" ref="G1364:H1364" si="595">G1365</f>
        <v>188.15</v>
      </c>
      <c r="H1364" s="25">
        <f t="shared" si="595"/>
        <v>188.15</v>
      </c>
      <c r="I1364" s="26">
        <f t="shared" si="569"/>
        <v>100</v>
      </c>
    </row>
    <row r="1365" spans="1:9" x14ac:dyDescent="0.2">
      <c r="A1365" s="11" t="s">
        <v>3</v>
      </c>
      <c r="B1365" s="34">
        <v>778</v>
      </c>
      <c r="C1365" s="6">
        <v>5</v>
      </c>
      <c r="D1365" s="6">
        <v>3</v>
      </c>
      <c r="E1365" s="35" t="s">
        <v>522</v>
      </c>
      <c r="F1365" s="30" t="s">
        <v>1</v>
      </c>
      <c r="G1365" s="25">
        <v>188.15</v>
      </c>
      <c r="H1365" s="25">
        <v>188.15</v>
      </c>
      <c r="I1365" s="26">
        <f t="shared" si="569"/>
        <v>100</v>
      </c>
    </row>
    <row r="1366" spans="1:9" ht="38.25" x14ac:dyDescent="0.2">
      <c r="A1366" s="11" t="s">
        <v>524</v>
      </c>
      <c r="B1366" s="34">
        <v>778</v>
      </c>
      <c r="C1366" s="6">
        <v>5</v>
      </c>
      <c r="D1366" s="6">
        <v>3</v>
      </c>
      <c r="E1366" s="35" t="s">
        <v>523</v>
      </c>
      <c r="F1366" s="30">
        <v>0</v>
      </c>
      <c r="G1366" s="25">
        <f t="shared" ref="G1366:H1366" si="596">G1367</f>
        <v>1843.85</v>
      </c>
      <c r="H1366" s="25">
        <f t="shared" si="596"/>
        <v>1843.85</v>
      </c>
      <c r="I1366" s="26">
        <f t="shared" si="569"/>
        <v>100</v>
      </c>
    </row>
    <row r="1367" spans="1:9" x14ac:dyDescent="0.2">
      <c r="A1367" s="11" t="s">
        <v>3</v>
      </c>
      <c r="B1367" s="34">
        <v>778</v>
      </c>
      <c r="C1367" s="6">
        <v>5</v>
      </c>
      <c r="D1367" s="6">
        <v>3</v>
      </c>
      <c r="E1367" s="35" t="s">
        <v>523</v>
      </c>
      <c r="F1367" s="30" t="s">
        <v>1</v>
      </c>
      <c r="G1367" s="25">
        <v>1843.85</v>
      </c>
      <c r="H1367" s="25">
        <v>1843.85</v>
      </c>
      <c r="I1367" s="26">
        <f t="shared" si="569"/>
        <v>100</v>
      </c>
    </row>
    <row r="1368" spans="1:9" ht="25.5" x14ac:dyDescent="0.2">
      <c r="A1368" s="11" t="s">
        <v>25</v>
      </c>
      <c r="B1368" s="34">
        <v>778</v>
      </c>
      <c r="C1368" s="6">
        <v>5</v>
      </c>
      <c r="D1368" s="6">
        <v>3</v>
      </c>
      <c r="E1368" s="35" t="s">
        <v>24</v>
      </c>
      <c r="F1368" s="30">
        <v>0</v>
      </c>
      <c r="G1368" s="25">
        <f t="shared" ref="G1368:H1368" si="597">G1369+G1371+G1373</f>
        <v>2498.66</v>
      </c>
      <c r="H1368" s="25">
        <f t="shared" si="597"/>
        <v>2494.77</v>
      </c>
      <c r="I1368" s="26">
        <f t="shared" si="569"/>
        <v>99.844316553672769</v>
      </c>
    </row>
    <row r="1369" spans="1:9" x14ac:dyDescent="0.2">
      <c r="A1369" s="11" t="s">
        <v>509</v>
      </c>
      <c r="B1369" s="34">
        <v>778</v>
      </c>
      <c r="C1369" s="6">
        <v>5</v>
      </c>
      <c r="D1369" s="6">
        <v>3</v>
      </c>
      <c r="E1369" s="35" t="s">
        <v>23</v>
      </c>
      <c r="F1369" s="30">
        <v>0</v>
      </c>
      <c r="G1369" s="25">
        <f t="shared" ref="G1369:H1369" si="598">G1370</f>
        <v>1579.12</v>
      </c>
      <c r="H1369" s="25">
        <f t="shared" si="598"/>
        <v>1575.3</v>
      </c>
      <c r="I1369" s="26">
        <f t="shared" si="569"/>
        <v>99.758093115152747</v>
      </c>
    </row>
    <row r="1370" spans="1:9" x14ac:dyDescent="0.2">
      <c r="A1370" s="11" t="s">
        <v>3</v>
      </c>
      <c r="B1370" s="34">
        <v>778</v>
      </c>
      <c r="C1370" s="6">
        <v>5</v>
      </c>
      <c r="D1370" s="6">
        <v>3</v>
      </c>
      <c r="E1370" s="35" t="s">
        <v>23</v>
      </c>
      <c r="F1370" s="30" t="s">
        <v>1</v>
      </c>
      <c r="G1370" s="25">
        <v>1579.12</v>
      </c>
      <c r="H1370" s="25">
        <v>1575.3</v>
      </c>
      <c r="I1370" s="26">
        <f t="shared" si="569"/>
        <v>99.758093115152747</v>
      </c>
    </row>
    <row r="1371" spans="1:9" x14ac:dyDescent="0.2">
      <c r="A1371" s="11" t="s">
        <v>22</v>
      </c>
      <c r="B1371" s="34">
        <v>778</v>
      </c>
      <c r="C1371" s="6">
        <v>5</v>
      </c>
      <c r="D1371" s="6">
        <v>3</v>
      </c>
      <c r="E1371" s="35" t="s">
        <v>21</v>
      </c>
      <c r="F1371" s="30">
        <v>0</v>
      </c>
      <c r="G1371" s="25">
        <f t="shared" ref="G1371:H1371" si="599">G1372</f>
        <v>25.6</v>
      </c>
      <c r="H1371" s="25">
        <f t="shared" si="599"/>
        <v>25.6</v>
      </c>
      <c r="I1371" s="26">
        <f t="shared" si="569"/>
        <v>100</v>
      </c>
    </row>
    <row r="1372" spans="1:9" x14ac:dyDescent="0.2">
      <c r="A1372" s="11" t="s">
        <v>3</v>
      </c>
      <c r="B1372" s="34">
        <v>778</v>
      </c>
      <c r="C1372" s="6">
        <v>5</v>
      </c>
      <c r="D1372" s="6">
        <v>3</v>
      </c>
      <c r="E1372" s="35" t="s">
        <v>21</v>
      </c>
      <c r="F1372" s="30" t="s">
        <v>1</v>
      </c>
      <c r="G1372" s="25">
        <v>25.6</v>
      </c>
      <c r="H1372" s="25">
        <v>25.6</v>
      </c>
      <c r="I1372" s="26">
        <f t="shared" si="569"/>
        <v>100</v>
      </c>
    </row>
    <row r="1373" spans="1:9" x14ac:dyDescent="0.2">
      <c r="A1373" s="11" t="s">
        <v>20</v>
      </c>
      <c r="B1373" s="34">
        <v>778</v>
      </c>
      <c r="C1373" s="6">
        <v>5</v>
      </c>
      <c r="D1373" s="6">
        <v>3</v>
      </c>
      <c r="E1373" s="35" t="s">
        <v>19</v>
      </c>
      <c r="F1373" s="30">
        <v>0</v>
      </c>
      <c r="G1373" s="25">
        <f t="shared" ref="G1373:H1373" si="600">G1374</f>
        <v>893.94</v>
      </c>
      <c r="H1373" s="25">
        <f t="shared" si="600"/>
        <v>893.87</v>
      </c>
      <c r="I1373" s="26">
        <f t="shared" ref="I1373:I1381" si="601">H1373/G1373*100</f>
        <v>99.992169496834236</v>
      </c>
    </row>
    <row r="1374" spans="1:9" x14ac:dyDescent="0.2">
      <c r="A1374" s="11" t="s">
        <v>3</v>
      </c>
      <c r="B1374" s="34">
        <v>778</v>
      </c>
      <c r="C1374" s="6">
        <v>5</v>
      </c>
      <c r="D1374" s="6">
        <v>3</v>
      </c>
      <c r="E1374" s="35" t="s">
        <v>19</v>
      </c>
      <c r="F1374" s="30" t="s">
        <v>1</v>
      </c>
      <c r="G1374" s="25">
        <v>893.94</v>
      </c>
      <c r="H1374" s="25">
        <v>893.87</v>
      </c>
      <c r="I1374" s="26">
        <f t="shared" si="601"/>
        <v>99.992169496834236</v>
      </c>
    </row>
    <row r="1375" spans="1:9" x14ac:dyDescent="0.2">
      <c r="A1375" s="11" t="s">
        <v>18</v>
      </c>
      <c r="B1375" s="34">
        <v>778</v>
      </c>
      <c r="C1375" s="6">
        <v>5</v>
      </c>
      <c r="D1375" s="6">
        <v>3</v>
      </c>
      <c r="E1375" s="35" t="s">
        <v>17</v>
      </c>
      <c r="F1375" s="30"/>
      <c r="G1375" s="25">
        <f t="shared" ref="G1375:H1375" si="602">G1376+G1379</f>
        <v>309.10000000000002</v>
      </c>
      <c r="H1375" s="25">
        <f t="shared" si="602"/>
        <v>271.83</v>
      </c>
      <c r="I1375" s="26">
        <f t="shared" si="601"/>
        <v>87.94241345842768</v>
      </c>
    </row>
    <row r="1376" spans="1:9" x14ac:dyDescent="0.2">
      <c r="A1376" s="11" t="s">
        <v>16</v>
      </c>
      <c r="B1376" s="34">
        <v>778</v>
      </c>
      <c r="C1376" s="6">
        <v>5</v>
      </c>
      <c r="D1376" s="6">
        <v>3</v>
      </c>
      <c r="E1376" s="35" t="s">
        <v>15</v>
      </c>
      <c r="F1376" s="30">
        <v>0</v>
      </c>
      <c r="G1376" s="25">
        <f t="shared" ref="G1376:H1377" si="603">G1377</f>
        <v>43.94</v>
      </c>
      <c r="H1376" s="25">
        <f t="shared" si="603"/>
        <v>27.08</v>
      </c>
      <c r="I1376" s="26">
        <f t="shared" si="601"/>
        <v>61.629494765589442</v>
      </c>
    </row>
    <row r="1377" spans="1:9" ht="25.5" x14ac:dyDescent="0.2">
      <c r="A1377" s="11" t="s">
        <v>14</v>
      </c>
      <c r="B1377" s="34">
        <v>778</v>
      </c>
      <c r="C1377" s="6">
        <v>5</v>
      </c>
      <c r="D1377" s="6">
        <v>3</v>
      </c>
      <c r="E1377" s="35" t="s">
        <v>13</v>
      </c>
      <c r="F1377" s="30">
        <v>0</v>
      </c>
      <c r="G1377" s="25">
        <f t="shared" si="603"/>
        <v>43.94</v>
      </c>
      <c r="H1377" s="25">
        <f t="shared" si="603"/>
        <v>27.08</v>
      </c>
      <c r="I1377" s="26">
        <f t="shared" si="601"/>
        <v>61.629494765589442</v>
      </c>
    </row>
    <row r="1378" spans="1:9" x14ac:dyDescent="0.2">
      <c r="A1378" s="11" t="s">
        <v>3</v>
      </c>
      <c r="B1378" s="34">
        <v>778</v>
      </c>
      <c r="C1378" s="6">
        <v>5</v>
      </c>
      <c r="D1378" s="6">
        <v>3</v>
      </c>
      <c r="E1378" s="35" t="s">
        <v>13</v>
      </c>
      <c r="F1378" s="30" t="s">
        <v>1</v>
      </c>
      <c r="G1378" s="25">
        <v>43.94</v>
      </c>
      <c r="H1378" s="25">
        <v>27.08</v>
      </c>
      <c r="I1378" s="26">
        <f t="shared" si="601"/>
        <v>61.629494765589442</v>
      </c>
    </row>
    <row r="1379" spans="1:9" ht="25.5" x14ac:dyDescent="0.2">
      <c r="A1379" s="11" t="s">
        <v>12</v>
      </c>
      <c r="B1379" s="34">
        <v>778</v>
      </c>
      <c r="C1379" s="6">
        <v>5</v>
      </c>
      <c r="D1379" s="6">
        <v>3</v>
      </c>
      <c r="E1379" s="35" t="s">
        <v>11</v>
      </c>
      <c r="F1379" s="30">
        <v>0</v>
      </c>
      <c r="G1379" s="25">
        <f t="shared" ref="G1379:H1380" si="604">G1380</f>
        <v>265.16000000000003</v>
      </c>
      <c r="H1379" s="25">
        <f t="shared" si="604"/>
        <v>244.75</v>
      </c>
      <c r="I1379" s="26">
        <f t="shared" si="601"/>
        <v>92.302760597375169</v>
      </c>
    </row>
    <row r="1380" spans="1:9" x14ac:dyDescent="0.2">
      <c r="A1380" s="11" t="s">
        <v>10</v>
      </c>
      <c r="B1380" s="34">
        <v>778</v>
      </c>
      <c r="C1380" s="6">
        <v>5</v>
      </c>
      <c r="D1380" s="6">
        <v>3</v>
      </c>
      <c r="E1380" s="35" t="s">
        <v>9</v>
      </c>
      <c r="F1380" s="30">
        <v>0</v>
      </c>
      <c r="G1380" s="25">
        <f t="shared" si="604"/>
        <v>265.16000000000003</v>
      </c>
      <c r="H1380" s="25">
        <f t="shared" si="604"/>
        <v>244.75</v>
      </c>
      <c r="I1380" s="26">
        <f t="shared" si="601"/>
        <v>92.302760597375169</v>
      </c>
    </row>
    <row r="1381" spans="1:9" x14ac:dyDescent="0.2">
      <c r="A1381" s="11" t="s">
        <v>3</v>
      </c>
      <c r="B1381" s="34">
        <v>778</v>
      </c>
      <c r="C1381" s="6">
        <v>5</v>
      </c>
      <c r="D1381" s="6">
        <v>3</v>
      </c>
      <c r="E1381" s="35" t="s">
        <v>9</v>
      </c>
      <c r="F1381" s="30" t="s">
        <v>1</v>
      </c>
      <c r="G1381" s="25">
        <v>265.16000000000003</v>
      </c>
      <c r="H1381" s="25">
        <v>244.75</v>
      </c>
      <c r="I1381" s="26">
        <f t="shared" si="601"/>
        <v>92.302760597375169</v>
      </c>
    </row>
    <row r="1382" spans="1:9" x14ac:dyDescent="0.2">
      <c r="G1382" s="15"/>
      <c r="H1382" s="15"/>
    </row>
    <row r="1383" spans="1:9" x14ac:dyDescent="0.2">
      <c r="G1383" s="15"/>
      <c r="H1383" s="15"/>
    </row>
    <row r="1384" spans="1:9" x14ac:dyDescent="0.2">
      <c r="G1384" s="15"/>
      <c r="H1384" s="15"/>
    </row>
    <row r="1385" spans="1:9" ht="75" x14ac:dyDescent="0.3">
      <c r="A1385" s="20" t="s">
        <v>665</v>
      </c>
      <c r="B1385" s="38"/>
      <c r="C1385" s="38"/>
      <c r="E1385" s="38"/>
      <c r="H1385" s="27" t="s">
        <v>666</v>
      </c>
    </row>
  </sheetData>
  <autoFilter ref="A6:I1382"/>
  <mergeCells count="4">
    <mergeCell ref="G1:I1"/>
    <mergeCell ref="B5:F5"/>
    <mergeCell ref="B6:F6"/>
    <mergeCell ref="A3:I3"/>
  </mergeCells>
  <pageMargins left="0.78740157480314965" right="0.78740157480314965" top="0.59055118110236227" bottom="0.19685039370078741" header="0.51181102362204722" footer="0.51181102362204722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Comp8</cp:lastModifiedBy>
  <cp:lastPrinted>2023-03-15T11:19:37Z</cp:lastPrinted>
  <dcterms:created xsi:type="dcterms:W3CDTF">2021-10-20T07:30:36Z</dcterms:created>
  <dcterms:modified xsi:type="dcterms:W3CDTF">2023-03-15T11:19:41Z</dcterms:modified>
</cp:coreProperties>
</file>