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9465"/>
  </bookViews>
  <sheets>
    <sheet name="2024" sheetId="2" r:id="rId1"/>
  </sheets>
  <definedNames>
    <definedName name="_xlnm._FilterDatabase" localSheetId="0" hidden="1">'2024'!$A$6:$K$43</definedName>
    <definedName name="_xlnm.Print_Titles" localSheetId="0">'2024'!$6:$6</definedName>
  </definedNames>
  <calcPr calcId="144525" iterate="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6" i="2"/>
  <c r="F18" i="2"/>
  <c r="F20" i="2"/>
  <c r="F21" i="2"/>
  <c r="F22" i="2"/>
  <c r="F24" i="2"/>
  <c r="F25" i="2"/>
  <c r="F27" i="2"/>
  <c r="F28" i="2"/>
  <c r="F29" i="2"/>
  <c r="F30" i="2"/>
  <c r="F31" i="2"/>
  <c r="F33" i="2"/>
  <c r="F34" i="2"/>
  <c r="F36" i="2"/>
  <c r="F37" i="2"/>
  <c r="F38" i="2"/>
  <c r="F40" i="2"/>
  <c r="F41" i="2"/>
  <c r="F42" i="2"/>
  <c r="F43" i="2"/>
  <c r="E39" i="2"/>
  <c r="F39" i="2" s="1"/>
  <c r="D39" i="2"/>
  <c r="E35" i="2"/>
  <c r="F35" i="2" s="1"/>
  <c r="D35" i="2"/>
  <c r="E32" i="2"/>
  <c r="F32" i="2" s="1"/>
  <c r="D32" i="2"/>
  <c r="E26" i="2"/>
  <c r="F26" i="2" s="1"/>
  <c r="D26" i="2"/>
  <c r="E23" i="2"/>
  <c r="F23" i="2" s="1"/>
  <c r="D23" i="2"/>
  <c r="E19" i="2"/>
  <c r="F19" i="2" s="1"/>
  <c r="D19" i="2"/>
  <c r="E17" i="2"/>
  <c r="F17" i="2" s="1"/>
  <c r="D17" i="2"/>
  <c r="D15" i="2"/>
  <c r="D8" i="2"/>
  <c r="E15" i="2"/>
  <c r="F15" i="2" s="1"/>
  <c r="E8" i="2"/>
  <c r="F8" i="2" s="1"/>
  <c r="D7" i="2" l="1"/>
  <c r="E7" i="2"/>
  <c r="F7" i="2" l="1"/>
</calcChain>
</file>

<file path=xl/sharedStrings.xml><?xml version="1.0" encoding="utf-8"?>
<sst xmlns="http://schemas.openxmlformats.org/spreadsheetml/2006/main" count="52" uniqueCount="52">
  <si>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</si>
  <si>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</si>
  <si>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</si>
  <si>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</si>
  <si>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Другие общегосударственные вопросы</t>
  </si>
  <si>
    <t>Другие вопросы в области национальной экономики</t>
  </si>
  <si>
    <t>Другие вопросы в области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</si>
  <si>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</si>
  <si>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Дошкольное образование</t>
  </si>
  <si>
    <t>Общее образование</t>
  </si>
  <si>
    <t>Социальное обеспечение населения</t>
  </si>
  <si>
    <t>Охрана семьи и детства</t>
  </si>
  <si>
    <t>Культура</t>
  </si>
  <si>
    <t>Сельское хозяйство и рыболовство</t>
  </si>
  <si>
    <t>ВСЕГО</t>
  </si>
  <si>
    <t>Другие вопросы в области  социальной политики</t>
  </si>
  <si>
    <t>СОЦИАЛЬНАЯ ПОЛИТИКА</t>
  </si>
  <si>
    <t>ОБРАЗОВАНИЕ</t>
  </si>
  <si>
    <t>НАЦИОНАЛЬНАЯ ЭКОНОМИКА</t>
  </si>
  <si>
    <t>ОБЩЕГОСУДАРСТВЕННЫЕ ВОПРОСЫ</t>
  </si>
  <si>
    <t>(тыс. рублей)</t>
  </si>
  <si>
    <t>Другие вопросы в области культуры, кинематографии</t>
  </si>
  <si>
    <t>ФИЗИЧЕСКАЯ КУЛЬТУРА И СПОРТ</t>
  </si>
  <si>
    <t>Массовый спорт</t>
  </si>
  <si>
    <t>Другие вопросы в области  физической культуры и спорта</t>
  </si>
  <si>
    <t>Национальная безопасность и правоохранительная деятельность</t>
  </si>
  <si>
    <t>Дорожное хозяйство (дорожные фонды)</t>
  </si>
  <si>
    <t xml:space="preserve">КУЛЬТУРА, КИНЕМАТОГРАФИЯ </t>
  </si>
  <si>
    <t>ЖИЛИЩНО - КОММУНАЛЬНОЕ ХОЗЯЙСТВО</t>
  </si>
  <si>
    <t>Рз</t>
  </si>
  <si>
    <t>Дополнительное образование детей</t>
  </si>
  <si>
    <t>Физическая культура</t>
  </si>
  <si>
    <t>Начальник финансового управления</t>
  </si>
  <si>
    <t>администрации Александровского</t>
  </si>
  <si>
    <t xml:space="preserve">Ставропольского края   </t>
  </si>
  <si>
    <t xml:space="preserve">Молодежная политика </t>
  </si>
  <si>
    <t>И.Е. Мацагоров</t>
  </si>
  <si>
    <t>муниципального округа</t>
  </si>
  <si>
    <t>Коммунальное хозяйство</t>
  </si>
  <si>
    <t xml:space="preserve"> </t>
  </si>
  <si>
    <t>Наименование</t>
  </si>
  <si>
    <t>Процент исполнения к утвержден-ному плану</t>
  </si>
  <si>
    <t>Пр</t>
  </si>
  <si>
    <t>Благоустройство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</si>
  <si>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</si>
  <si>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ОБОРОНА</t>
  </si>
  <si>
    <t>Мобилизационная и вневойсковая подготовка</t>
  </si>
  <si>
    <t>Спорт высших достижений</t>
  </si>
  <si>
    <t xml:space="preserve">Приложение 3
к проекту решения Совета
депутатов Александровского 
муниципального округа 
Ставропольского края
"Об утверждении отчета об исполнении 
бюджета Александровского
муниципального округа 
Ставропольского края
за 2024 год" </t>
  </si>
  <si>
    <t>РАСХОДЫ МЕСТНОГО БЮДЖЕТА ПО РАЗДЕЛАМ И ПОДРАЗДЕЛАМ КЛАССИФИКАЦИИ РАСХОДОВ БЮДЖЕТОВ
ЗА 2024 ГОД</t>
  </si>
  <si>
    <t xml:space="preserve">Утверждено решением Совета депутатов Александровского муниципального округа Ставропольского края "О бюджете Александровского муниципального округа Ставропольского края на 2024 год и плановый период 2025 и 2026 годов" </t>
  </si>
  <si>
    <t>Исполнено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</si>
</sst>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"/>
    <numFmt numFmtId="166" formatCode="00"/>
    <numFmt numFmtId="167" formatCode="#,##0.00;[Red]\-#,##0.00;0.00"/>
    <numFmt numFmtId="168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3" fillId="0" borderId="0" xfId="1" applyFont="1" applyFill="1"/>
    <xf numFmtId="165" fontId="4" fillId="0" borderId="2" xfId="1" applyNumberFormat="1" applyFont="1" applyFill="1" applyBorder="1" applyAlignment="1" applyProtection="1">
      <alignment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3" fillId="0" borderId="0" xfId="1" applyFont="1"/>
    <xf numFmtId="0" fontId="3" fillId="0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/>
    <xf numFmtId="168" fontId="4" fillId="0" borderId="0" xfId="1" applyNumberFormat="1" applyFont="1"/>
    <xf numFmtId="164" fontId="4" fillId="0" borderId="0" xfId="1" applyNumberFormat="1" applyFont="1"/>
    <xf numFmtId="0" fontId="4" fillId="0" borderId="0" xfId="1" applyFont="1" applyFill="1"/>
    <xf numFmtId="0" fontId="4" fillId="0" borderId="0" xfId="1" applyFont="1" applyFill="1" applyAlignment="1">
      <alignment wrapText="1"/>
    </xf>
    <xf numFmtId="0" fontId="4" fillId="0" borderId="0" xfId="1" applyFont="1" applyAlignment="1">
      <alignment wrapText="1"/>
    </xf>
    <xf numFmtId="0" fontId="5" fillId="0" borderId="0" xfId="1" applyNumberFormat="1" applyFont="1" applyFill="1" applyAlignment="1" applyProtection="1">
      <alignment horizontal="center"/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4" fillId="0" borderId="0" xfId="1" applyFont="1" applyFill="1" applyAlignment="1"/>
    <xf numFmtId="4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2" applyNumberFormat="1" applyFont="1" applyFill="1" applyBorder="1" applyAlignment="1" applyProtection="1">
      <alignment horizontal="center" vertical="center"/>
      <protection hidden="1"/>
    </xf>
    <xf numFmtId="4" fontId="4" fillId="0" borderId="1" xfId="2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 applyProtection="1">
      <alignment horizontal="left" wrapText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3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_tmp" xfId="1"/>
    <cellStyle name="Финансовый" xfId="2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zoomScale="85" zoomScaleNormal="85" workbookViewId="0">
      <selection activeCell="K1" sqref="K1"/>
    </sheetView>
  </sheetViews>
  <sheetFormatPr defaultRowHeight="12.75" x14ac:dyDescent="0.2"/>
  <cols>
    <col min="1" max="1" width="49.85546875" style="11" customWidth="1"/>
    <col min="2" max="2" width="6.140625" style="11" customWidth="1"/>
    <col min="3" max="3" width="6" style="11" customWidth="1"/>
    <col min="4" max="4" width="17.7109375" style="16" customWidth="1"/>
    <col min="5" max="5" width="16.140625" style="11" customWidth="1"/>
    <col min="6" max="6" width="13.28515625" style="11" customWidth="1"/>
    <col min="7" max="9" width="0" style="11" hidden="1" customWidth="1"/>
    <col min="10" max="10" width="11.85546875" style="11" customWidth="1"/>
    <col min="11" max="11" width="11.7109375" style="11" customWidth="1"/>
    <col min="12" max="227" width="9.140625" style="11" customWidth="1"/>
    <col min="228" max="16384" width="9.140625" style="11"/>
  </cols>
  <sheetData>
    <row r="1" spans="1:9" s="28" customFormat="1" ht="189" customHeight="1" x14ac:dyDescent="0.3">
      <c r="A1" s="27"/>
      <c r="B1" s="27"/>
      <c r="D1" s="44" t="s">
        <v>48</v>
      </c>
      <c r="E1" s="44"/>
      <c r="F1" s="44"/>
    </row>
    <row r="2" spans="1:9" s="28" customFormat="1" ht="18.75" x14ac:dyDescent="0.3">
      <c r="A2" s="27"/>
      <c r="B2" s="27"/>
      <c r="C2" s="27"/>
      <c r="D2" s="27"/>
      <c r="E2" s="27"/>
    </row>
    <row r="3" spans="1:9" s="28" customFormat="1" ht="65.25" customHeight="1" x14ac:dyDescent="0.2">
      <c r="A3" s="43" t="s">
        <v>49</v>
      </c>
      <c r="B3" s="43"/>
      <c r="C3" s="43"/>
      <c r="D3" s="43"/>
      <c r="E3" s="43"/>
      <c r="F3" s="43"/>
    </row>
    <row r="4" spans="1:9" s="28" customFormat="1" x14ac:dyDescent="0.2">
      <c r="A4" s="29"/>
      <c r="B4" s="29" t="s">
        <v>39</v>
      </c>
      <c r="C4" s="29"/>
      <c r="D4" s="29"/>
      <c r="F4" s="30" t="s">
        <v>20</v>
      </c>
    </row>
    <row r="5" spans="1:9" s="28" customFormat="1" ht="195.75" customHeight="1" x14ac:dyDescent="0.2">
      <c r="A5" s="31" t="s">
        <v>40</v>
      </c>
      <c r="B5" s="31" t="s">
        <v>29</v>
      </c>
      <c r="C5" s="31" t="s">
        <v>42</v>
      </c>
      <c r="D5" s="32" t="s">
        <v>50</v>
      </c>
      <c r="E5" s="33" t="s">
        <v>51</v>
      </c>
      <c r="F5" s="32" t="s">
        <v>41</v>
      </c>
    </row>
    <row r="6" spans="1:9" x14ac:dyDescent="0.2">
      <c r="A6" s="2">
        <v>1</v>
      </c>
      <c r="B6" s="2">
        <v>2</v>
      </c>
      <c r="C6" s="2">
        <v>3</v>
      </c>
      <c r="D6" s="1">
        <v>4</v>
      </c>
      <c r="E6" s="3">
        <v>5</v>
      </c>
      <c r="F6" s="2">
        <v>6</v>
      </c>
      <c r="G6" s="17"/>
      <c r="H6" s="17"/>
      <c r="I6" s="17"/>
    </row>
    <row r="7" spans="1:9" x14ac:dyDescent="0.2">
      <c r="A7" s="7" t="s">
        <v>14</v>
      </c>
      <c r="B7" s="39"/>
      <c r="C7" s="39"/>
      <c r="D7" s="21">
        <f>D8+D15+D17+D19+D23+D26+D32+D35+D39</f>
        <v>1873864.4700000002</v>
      </c>
      <c r="E7" s="21">
        <f>E8+E15+E17+E19+E23+E26+E32+E35+E39</f>
        <v>1854926.9600000004</v>
      </c>
      <c r="F7" s="22">
        <f>E7/D7*100</f>
        <v>98.989387423520554</v>
      </c>
      <c r="G7" s="17"/>
      <c r="H7" s="17"/>
      <c r="I7" s="17"/>
    </row>
    <row r="8" spans="1:9" x14ac:dyDescent="0.2">
      <c r="A8" s="6" t="s">
        <v>19</v>
      </c>
      <c r="B8" s="40">
        <v>1</v>
      </c>
      <c r="C8" s="40">
        <v>0</v>
      </c>
      <c r="D8" s="21">
        <f>SUM(D9:D14)</f>
        <v>234516.67</v>
      </c>
      <c r="E8" s="21">
        <f>SUM(E9:E14)</f>
        <v>231407.22</v>
      </c>
      <c r="F8" s="22">
        <f t="shared" ref="F8:F43" si="0">E8/D8*100</f>
        <v>98.674102783397018</v>
      </c>
      <c r="G8" s="41"/>
      <c r="H8" s="42"/>
      <c r="I8" s="42"/>
    </row>
    <row r="9" spans="1:9" ht="25.5" x14ac:dyDescent="0.2">
      <c r="A9" s="6" t="s">
        <v>0</v>
      </c>
      <c r="B9" s="40">
        <v>1</v>
      </c>
      <c r="C9" s="40">
        <v>2</v>
      </c>
      <c r="D9" s="21">
        <v>2309.6000000000004</v>
      </c>
      <c r="E9" s="22">
        <v>2309.6000000000004</v>
      </c>
      <c r="F9" s="22">
        <f t="shared" si="0"/>
        <v>100</v>
      </c>
      <c r="G9" s="41"/>
      <c r="H9" s="42"/>
      <c r="I9" s="42"/>
    </row>
    <row r="10" spans="1:9" ht="38.25" x14ac:dyDescent="0.2">
      <c r="A10" s="6" t="s">
        <v>1</v>
      </c>
      <c r="B10" s="40">
        <v>1</v>
      </c>
      <c r="C10" s="40">
        <v>3</v>
      </c>
      <c r="D10" s="21">
        <v>3344.32</v>
      </c>
      <c r="E10" s="22">
        <v>3344.32</v>
      </c>
      <c r="F10" s="22">
        <f t="shared" si="0"/>
        <v>100</v>
      </c>
      <c r="G10" s="41"/>
      <c r="H10" s="42"/>
      <c r="I10" s="42"/>
    </row>
    <row r="11" spans="1:9" ht="51" x14ac:dyDescent="0.2">
      <c r="A11" s="6" t="s">
        <v>2</v>
      </c>
      <c r="B11" s="40">
        <v>1</v>
      </c>
      <c r="C11" s="40">
        <v>4</v>
      </c>
      <c r="D11" s="21">
        <v>89858.13</v>
      </c>
      <c r="E11" s="22">
        <v>89158.84</v>
      </c>
      <c r="F11" s="22">
        <f t="shared" si="0"/>
        <v>99.221784383894914</v>
      </c>
      <c r="G11" s="41"/>
      <c r="H11" s="42"/>
      <c r="I11" s="42"/>
    </row>
    <row r="12" spans="1:9" x14ac:dyDescent="0.2">
      <c r="A12" s="6" t="s">
        <v>3</v>
      </c>
      <c r="B12" s="40">
        <v>1</v>
      </c>
      <c r="C12" s="40">
        <v>5</v>
      </c>
      <c r="D12" s="21">
        <v>23.88</v>
      </c>
      <c r="E12" s="22">
        <v>23.88</v>
      </c>
      <c r="F12" s="22">
        <f t="shared" si="0"/>
        <v>100</v>
      </c>
      <c r="G12" s="41"/>
      <c r="H12" s="42"/>
      <c r="I12" s="42"/>
    </row>
    <row r="13" spans="1:9" ht="38.25" x14ac:dyDescent="0.2">
      <c r="A13" s="4" t="s">
        <v>7</v>
      </c>
      <c r="B13" s="40">
        <v>1</v>
      </c>
      <c r="C13" s="40">
        <v>6</v>
      </c>
      <c r="D13" s="23">
        <v>20612.370000000003</v>
      </c>
      <c r="E13" s="23">
        <v>20599.16</v>
      </c>
      <c r="F13" s="22">
        <f t="shared" si="0"/>
        <v>99.935912270156209</v>
      </c>
      <c r="G13" s="18"/>
      <c r="H13" s="19"/>
      <c r="I13" s="19"/>
    </row>
    <row r="14" spans="1:9" x14ac:dyDescent="0.2">
      <c r="A14" s="4" t="s">
        <v>4</v>
      </c>
      <c r="B14" s="40">
        <v>1</v>
      </c>
      <c r="C14" s="40">
        <v>13</v>
      </c>
      <c r="D14" s="21">
        <v>118368.37</v>
      </c>
      <c r="E14" s="22">
        <v>115971.42</v>
      </c>
      <c r="F14" s="22">
        <f t="shared" si="0"/>
        <v>97.975008019456553</v>
      </c>
      <c r="G14" s="18"/>
      <c r="H14" s="19"/>
      <c r="I14" s="19"/>
    </row>
    <row r="15" spans="1:9" x14ac:dyDescent="0.2">
      <c r="A15" s="4" t="s">
        <v>45</v>
      </c>
      <c r="B15" s="40">
        <v>2</v>
      </c>
      <c r="C15" s="40">
        <v>0</v>
      </c>
      <c r="D15" s="21">
        <f>D16</f>
        <v>1427.2800000000002</v>
      </c>
      <c r="E15" s="21">
        <f>E16</f>
        <v>1427.2800000000002</v>
      </c>
      <c r="F15" s="22">
        <f t="shared" si="0"/>
        <v>100</v>
      </c>
      <c r="G15" s="35"/>
      <c r="H15" s="36"/>
      <c r="I15" s="36"/>
    </row>
    <row r="16" spans="1:9" x14ac:dyDescent="0.2">
      <c r="A16" s="4" t="s">
        <v>46</v>
      </c>
      <c r="B16" s="40">
        <v>2</v>
      </c>
      <c r="C16" s="40">
        <v>3</v>
      </c>
      <c r="D16" s="21">
        <v>1427.2800000000002</v>
      </c>
      <c r="E16" s="22">
        <v>1427.2800000000002</v>
      </c>
      <c r="F16" s="22">
        <f t="shared" si="0"/>
        <v>100</v>
      </c>
      <c r="G16" s="35"/>
      <c r="H16" s="36"/>
      <c r="I16" s="36"/>
    </row>
    <row r="17" spans="1:11" ht="25.5" x14ac:dyDescent="0.2">
      <c r="A17" s="4" t="s">
        <v>25</v>
      </c>
      <c r="B17" s="40">
        <v>3</v>
      </c>
      <c r="C17" s="40">
        <v>0</v>
      </c>
      <c r="D17" s="21">
        <f>D18</f>
        <v>4999.37</v>
      </c>
      <c r="E17" s="21">
        <f>E18</f>
        <v>4994.16</v>
      </c>
      <c r="F17" s="22">
        <f t="shared" si="0"/>
        <v>99.89578686914551</v>
      </c>
      <c r="G17" s="18"/>
      <c r="H17" s="19"/>
      <c r="I17" s="19"/>
    </row>
    <row r="18" spans="1:11" ht="38.25" x14ac:dyDescent="0.2">
      <c r="A18" s="4" t="s">
        <v>44</v>
      </c>
      <c r="B18" s="40">
        <v>3</v>
      </c>
      <c r="C18" s="40">
        <v>10</v>
      </c>
      <c r="D18" s="21">
        <v>4999.37</v>
      </c>
      <c r="E18" s="22">
        <v>4994.16</v>
      </c>
      <c r="F18" s="22">
        <f t="shared" si="0"/>
        <v>99.89578686914551</v>
      </c>
      <c r="G18" s="18"/>
      <c r="H18" s="19"/>
      <c r="I18" s="19"/>
    </row>
    <row r="19" spans="1:11" x14ac:dyDescent="0.2">
      <c r="A19" s="6" t="s">
        <v>18</v>
      </c>
      <c r="B19" s="40">
        <v>4</v>
      </c>
      <c r="C19" s="40">
        <v>0</v>
      </c>
      <c r="D19" s="21">
        <f>SUM(D20:D22)</f>
        <v>266831.82000000007</v>
      </c>
      <c r="E19" s="21">
        <f>SUM(E20:E22)</f>
        <v>265674.37</v>
      </c>
      <c r="F19" s="22">
        <f t="shared" si="0"/>
        <v>99.566224897765167</v>
      </c>
      <c r="G19" s="41"/>
      <c r="H19" s="42"/>
      <c r="I19" s="42"/>
      <c r="J19" s="12"/>
    </row>
    <row r="20" spans="1:11" x14ac:dyDescent="0.2">
      <c r="A20" s="4" t="s">
        <v>13</v>
      </c>
      <c r="B20" s="40">
        <v>4</v>
      </c>
      <c r="C20" s="40">
        <v>5</v>
      </c>
      <c r="D20" s="21">
        <v>14579.53</v>
      </c>
      <c r="E20" s="22">
        <v>14536.7</v>
      </c>
      <c r="F20" s="22">
        <f t="shared" si="0"/>
        <v>99.706231956722888</v>
      </c>
      <c r="G20" s="18"/>
      <c r="H20" s="19"/>
      <c r="I20" s="19"/>
      <c r="J20" s="12"/>
    </row>
    <row r="21" spans="1:11" x14ac:dyDescent="0.2">
      <c r="A21" s="6" t="s">
        <v>26</v>
      </c>
      <c r="B21" s="40">
        <v>4</v>
      </c>
      <c r="C21" s="40">
        <v>9</v>
      </c>
      <c r="D21" s="21">
        <v>251140.28000000003</v>
      </c>
      <c r="E21" s="22">
        <v>250123.31</v>
      </c>
      <c r="F21" s="22">
        <f t="shared" si="0"/>
        <v>99.595058984564304</v>
      </c>
      <c r="G21" s="41"/>
      <c r="H21" s="42"/>
      <c r="I21" s="42"/>
    </row>
    <row r="22" spans="1:11" x14ac:dyDescent="0.2">
      <c r="A22" s="6" t="s">
        <v>5</v>
      </c>
      <c r="B22" s="40">
        <v>4</v>
      </c>
      <c r="C22" s="40">
        <v>12</v>
      </c>
      <c r="D22" s="21">
        <v>1112.0100000000002</v>
      </c>
      <c r="E22" s="22">
        <v>1014.36</v>
      </c>
      <c r="F22" s="22">
        <f t="shared" si="0"/>
        <v>91.218604149243248</v>
      </c>
      <c r="G22" s="41"/>
      <c r="H22" s="42"/>
      <c r="I22" s="42"/>
    </row>
    <row r="23" spans="1:11" x14ac:dyDescent="0.2">
      <c r="A23" s="4" t="s">
        <v>28</v>
      </c>
      <c r="B23" s="40">
        <v>5</v>
      </c>
      <c r="C23" s="40">
        <v>0</v>
      </c>
      <c r="D23" s="21">
        <f>SUM(D24:D25)</f>
        <v>93828.24</v>
      </c>
      <c r="E23" s="21">
        <f>SUM(E24:E25)</f>
        <v>93026.92</v>
      </c>
      <c r="F23" s="22">
        <f t="shared" si="0"/>
        <v>99.145971404771089</v>
      </c>
      <c r="G23" s="18"/>
      <c r="H23" s="19"/>
      <c r="I23" s="19"/>
    </row>
    <row r="24" spans="1:11" x14ac:dyDescent="0.2">
      <c r="A24" s="24" t="s">
        <v>38</v>
      </c>
      <c r="B24" s="40">
        <v>5</v>
      </c>
      <c r="C24" s="40">
        <v>2</v>
      </c>
      <c r="D24" s="21">
        <v>693.55000000000007</v>
      </c>
      <c r="E24" s="22">
        <v>674.35</v>
      </c>
      <c r="F24" s="22">
        <f t="shared" si="0"/>
        <v>97.231634345036397</v>
      </c>
      <c r="G24" s="18"/>
      <c r="H24" s="19"/>
      <c r="I24" s="19"/>
    </row>
    <row r="25" spans="1:11" x14ac:dyDescent="0.2">
      <c r="A25" s="34" t="s">
        <v>43</v>
      </c>
      <c r="B25" s="40">
        <v>5</v>
      </c>
      <c r="C25" s="40">
        <v>3</v>
      </c>
      <c r="D25" s="21">
        <v>93134.69</v>
      </c>
      <c r="E25" s="22">
        <v>92352.569999999992</v>
      </c>
      <c r="F25" s="22">
        <f t="shared" si="0"/>
        <v>99.160226978798121</v>
      </c>
      <c r="G25" s="25"/>
      <c r="H25" s="26"/>
      <c r="I25" s="26"/>
    </row>
    <row r="26" spans="1:11" x14ac:dyDescent="0.2">
      <c r="A26" s="6" t="s">
        <v>17</v>
      </c>
      <c r="B26" s="40">
        <v>7</v>
      </c>
      <c r="C26" s="40">
        <v>0</v>
      </c>
      <c r="D26" s="21">
        <f>SUM(D27:D31)</f>
        <v>869699.63</v>
      </c>
      <c r="E26" s="21">
        <f>SUM(E27:E31)</f>
        <v>857652.93000000017</v>
      </c>
      <c r="F26" s="22">
        <f t="shared" si="0"/>
        <v>98.61484360985645</v>
      </c>
      <c r="G26" s="41"/>
      <c r="H26" s="42"/>
      <c r="I26" s="42"/>
      <c r="J26" s="12"/>
    </row>
    <row r="27" spans="1:11" x14ac:dyDescent="0.2">
      <c r="A27" s="4" t="s">
        <v>8</v>
      </c>
      <c r="B27" s="40">
        <v>7</v>
      </c>
      <c r="C27" s="40">
        <v>1</v>
      </c>
      <c r="D27" s="21">
        <v>251042.09</v>
      </c>
      <c r="E27" s="22">
        <v>242883.94999999998</v>
      </c>
      <c r="F27" s="22">
        <f t="shared" si="0"/>
        <v>96.750289961336762</v>
      </c>
      <c r="G27" s="18"/>
      <c r="H27" s="19"/>
      <c r="I27" s="19"/>
    </row>
    <row r="28" spans="1:11" x14ac:dyDescent="0.2">
      <c r="A28" s="4" t="s">
        <v>9</v>
      </c>
      <c r="B28" s="40">
        <v>7</v>
      </c>
      <c r="C28" s="40">
        <v>2</v>
      </c>
      <c r="D28" s="21">
        <v>544410.01000000013</v>
      </c>
      <c r="E28" s="22">
        <v>540934.86000000022</v>
      </c>
      <c r="F28" s="22">
        <f t="shared" si="0"/>
        <v>99.361666770234464</v>
      </c>
      <c r="G28" s="18"/>
      <c r="H28" s="19"/>
      <c r="I28" s="19"/>
      <c r="J28" s="13"/>
      <c r="K28" s="13"/>
    </row>
    <row r="29" spans="1:11" x14ac:dyDescent="0.2">
      <c r="A29" s="4" t="s">
        <v>30</v>
      </c>
      <c r="B29" s="40">
        <v>7</v>
      </c>
      <c r="C29" s="40">
        <v>3</v>
      </c>
      <c r="D29" s="21">
        <v>45315.83</v>
      </c>
      <c r="E29" s="22">
        <v>45007.68</v>
      </c>
      <c r="F29" s="22">
        <f t="shared" si="0"/>
        <v>99.319994800933799</v>
      </c>
      <c r="G29" s="18"/>
      <c r="H29" s="19"/>
      <c r="I29" s="19"/>
      <c r="J29" s="13"/>
      <c r="K29" s="13"/>
    </row>
    <row r="30" spans="1:11" x14ac:dyDescent="0.2">
      <c r="A30" s="4" t="s">
        <v>35</v>
      </c>
      <c r="B30" s="40">
        <v>7</v>
      </c>
      <c r="C30" s="40">
        <v>7</v>
      </c>
      <c r="D30" s="21">
        <v>75.5</v>
      </c>
      <c r="E30" s="22">
        <v>75.5</v>
      </c>
      <c r="F30" s="22">
        <f t="shared" si="0"/>
        <v>100</v>
      </c>
      <c r="G30" s="18"/>
      <c r="H30" s="19"/>
      <c r="I30" s="19"/>
    </row>
    <row r="31" spans="1:11" x14ac:dyDescent="0.2">
      <c r="A31" s="6" t="s">
        <v>6</v>
      </c>
      <c r="B31" s="40">
        <v>7</v>
      </c>
      <c r="C31" s="40">
        <v>9</v>
      </c>
      <c r="D31" s="21">
        <v>28856.200000000004</v>
      </c>
      <c r="E31" s="22">
        <v>28750.940000000002</v>
      </c>
      <c r="F31" s="22">
        <f t="shared" si="0"/>
        <v>99.635225705394319</v>
      </c>
      <c r="G31" s="41"/>
      <c r="H31" s="42"/>
      <c r="I31" s="42"/>
    </row>
    <row r="32" spans="1:11" x14ac:dyDescent="0.2">
      <c r="A32" s="6" t="s">
        <v>27</v>
      </c>
      <c r="B32" s="40">
        <v>8</v>
      </c>
      <c r="C32" s="40">
        <v>0</v>
      </c>
      <c r="D32" s="21">
        <f>SUM(D33:D34)</f>
        <v>97377.41</v>
      </c>
      <c r="E32" s="21">
        <f>SUM(E33:E34)</f>
        <v>97255.000000000015</v>
      </c>
      <c r="F32" s="22">
        <f t="shared" si="0"/>
        <v>99.874293226735048</v>
      </c>
      <c r="G32" s="41"/>
      <c r="H32" s="42"/>
      <c r="I32" s="42"/>
      <c r="J32" s="12"/>
    </row>
    <row r="33" spans="1:10" x14ac:dyDescent="0.2">
      <c r="A33" s="6" t="s">
        <v>12</v>
      </c>
      <c r="B33" s="40">
        <v>8</v>
      </c>
      <c r="C33" s="40">
        <v>1</v>
      </c>
      <c r="D33" s="21">
        <v>95404.800000000003</v>
      </c>
      <c r="E33" s="22">
        <v>95283.460000000021</v>
      </c>
      <c r="F33" s="22">
        <f t="shared" si="0"/>
        <v>99.872815623532588</v>
      </c>
      <c r="G33" s="41"/>
      <c r="H33" s="42"/>
      <c r="I33" s="42"/>
    </row>
    <row r="34" spans="1:10" x14ac:dyDescent="0.2">
      <c r="A34" s="6" t="s">
        <v>21</v>
      </c>
      <c r="B34" s="40">
        <v>8</v>
      </c>
      <c r="C34" s="40">
        <v>4</v>
      </c>
      <c r="D34" s="21">
        <v>1972.61</v>
      </c>
      <c r="E34" s="22">
        <v>1971.54</v>
      </c>
      <c r="F34" s="22">
        <f t="shared" si="0"/>
        <v>99.94575714408829</v>
      </c>
      <c r="G34" s="41"/>
      <c r="H34" s="42"/>
      <c r="I34" s="42"/>
    </row>
    <row r="35" spans="1:10" x14ac:dyDescent="0.2">
      <c r="A35" s="6" t="s">
        <v>16</v>
      </c>
      <c r="B35" s="40">
        <v>10</v>
      </c>
      <c r="C35" s="40">
        <v>0</v>
      </c>
      <c r="D35" s="21">
        <f>SUM(D36:D38)</f>
        <v>258696.56</v>
      </c>
      <c r="E35" s="21">
        <f>SUM(E36:E38)</f>
        <v>257002.37</v>
      </c>
      <c r="F35" s="22">
        <f t="shared" si="0"/>
        <v>99.345105323395103</v>
      </c>
      <c r="G35" s="18"/>
      <c r="H35" s="19"/>
      <c r="I35" s="19"/>
      <c r="J35" s="12"/>
    </row>
    <row r="36" spans="1:10" x14ac:dyDescent="0.2">
      <c r="A36" s="6" t="s">
        <v>10</v>
      </c>
      <c r="B36" s="40">
        <v>10</v>
      </c>
      <c r="C36" s="40">
        <v>3</v>
      </c>
      <c r="D36" s="21">
        <v>148136.21</v>
      </c>
      <c r="E36" s="22">
        <v>148134.00999999998</v>
      </c>
      <c r="F36" s="22">
        <f t="shared" si="0"/>
        <v>99.998514880325345</v>
      </c>
      <c r="G36" s="18"/>
      <c r="H36" s="19"/>
      <c r="I36" s="19"/>
    </row>
    <row r="37" spans="1:10" x14ac:dyDescent="0.2">
      <c r="A37" s="6" t="s">
        <v>11</v>
      </c>
      <c r="B37" s="40">
        <v>10</v>
      </c>
      <c r="C37" s="40">
        <v>4</v>
      </c>
      <c r="D37" s="21">
        <v>83460.28</v>
      </c>
      <c r="E37" s="22">
        <v>81768.290000000008</v>
      </c>
      <c r="F37" s="22">
        <f t="shared" si="0"/>
        <v>97.972700307259942</v>
      </c>
      <c r="G37" s="41"/>
      <c r="H37" s="42"/>
      <c r="I37" s="42"/>
    </row>
    <row r="38" spans="1:10" x14ac:dyDescent="0.2">
      <c r="A38" s="4" t="s">
        <v>15</v>
      </c>
      <c r="B38" s="40">
        <v>10</v>
      </c>
      <c r="C38" s="40">
        <v>6</v>
      </c>
      <c r="D38" s="21">
        <v>27100.07</v>
      </c>
      <c r="E38" s="22">
        <v>27100.07</v>
      </c>
      <c r="F38" s="22">
        <f t="shared" si="0"/>
        <v>100</v>
      </c>
      <c r="G38" s="18"/>
      <c r="H38" s="19"/>
      <c r="I38" s="19"/>
    </row>
    <row r="39" spans="1:10" x14ac:dyDescent="0.2">
      <c r="A39" s="4" t="s">
        <v>22</v>
      </c>
      <c r="B39" s="40">
        <v>11</v>
      </c>
      <c r="C39" s="40">
        <v>0</v>
      </c>
      <c r="D39" s="21">
        <f>SUM(D40:D43)</f>
        <v>46487.490000000005</v>
      </c>
      <c r="E39" s="21">
        <f>SUM(E40:E43)</f>
        <v>46486.710000000006</v>
      </c>
      <c r="F39" s="22">
        <f t="shared" si="0"/>
        <v>99.998322129243817</v>
      </c>
      <c r="G39" s="18"/>
      <c r="H39" s="19"/>
      <c r="I39" s="19"/>
    </row>
    <row r="40" spans="1:10" x14ac:dyDescent="0.2">
      <c r="A40" s="4" t="s">
        <v>31</v>
      </c>
      <c r="B40" s="40">
        <v>11</v>
      </c>
      <c r="C40" s="40">
        <v>1</v>
      </c>
      <c r="D40" s="21">
        <v>43324.55</v>
      </c>
      <c r="E40" s="22">
        <v>43324.55</v>
      </c>
      <c r="F40" s="22">
        <f t="shared" si="0"/>
        <v>100</v>
      </c>
      <c r="G40" s="18"/>
      <c r="H40" s="19"/>
      <c r="I40" s="19"/>
    </row>
    <row r="41" spans="1:10" x14ac:dyDescent="0.2">
      <c r="A41" s="6" t="s">
        <v>23</v>
      </c>
      <c r="B41" s="40">
        <v>11</v>
      </c>
      <c r="C41" s="40">
        <v>2</v>
      </c>
      <c r="D41" s="21">
        <v>767.79</v>
      </c>
      <c r="E41" s="22">
        <v>767.79</v>
      </c>
      <c r="F41" s="22">
        <f t="shared" si="0"/>
        <v>100</v>
      </c>
      <c r="G41" s="41"/>
      <c r="H41" s="42"/>
      <c r="I41" s="42"/>
    </row>
    <row r="42" spans="1:10" hidden="1" x14ac:dyDescent="0.2">
      <c r="A42" s="6" t="s">
        <v>47</v>
      </c>
      <c r="B42" s="40">
        <v>11</v>
      </c>
      <c r="C42" s="40">
        <v>3</v>
      </c>
      <c r="D42" s="21">
        <v>0</v>
      </c>
      <c r="E42" s="22">
        <v>0</v>
      </c>
      <c r="F42" s="22" t="e">
        <f t="shared" si="0"/>
        <v>#DIV/0!</v>
      </c>
      <c r="G42" s="37"/>
      <c r="H42" s="38"/>
      <c r="I42" s="38"/>
    </row>
    <row r="43" spans="1:10" x14ac:dyDescent="0.2">
      <c r="A43" s="6" t="s">
        <v>24</v>
      </c>
      <c r="B43" s="40">
        <v>11</v>
      </c>
      <c r="C43" s="40">
        <v>5</v>
      </c>
      <c r="D43" s="21">
        <v>2395.15</v>
      </c>
      <c r="E43" s="22">
        <v>2394.37</v>
      </c>
      <c r="F43" s="22">
        <f t="shared" si="0"/>
        <v>99.96743418992547</v>
      </c>
      <c r="G43" s="18"/>
      <c r="H43" s="19"/>
      <c r="I43" s="19"/>
    </row>
    <row r="44" spans="1:10" x14ac:dyDescent="0.2">
      <c r="A44" s="14"/>
      <c r="B44" s="14"/>
      <c r="C44" s="14"/>
      <c r="D44" s="15"/>
      <c r="E44" s="14"/>
      <c r="F44" s="14"/>
    </row>
    <row r="45" spans="1:10" x14ac:dyDescent="0.2">
      <c r="A45" s="14"/>
      <c r="B45" s="14"/>
      <c r="C45" s="14"/>
      <c r="D45" s="15"/>
      <c r="E45" s="20"/>
      <c r="F45" s="20"/>
    </row>
    <row r="46" spans="1:10" x14ac:dyDescent="0.2">
      <c r="A46" s="14"/>
      <c r="B46" s="14"/>
      <c r="C46" s="14"/>
      <c r="D46" s="15"/>
      <c r="E46" s="14"/>
      <c r="F46" s="14"/>
    </row>
    <row r="47" spans="1:10" s="8" customFormat="1" ht="18.75" x14ac:dyDescent="0.3">
      <c r="A47" s="5" t="s">
        <v>32</v>
      </c>
      <c r="B47" s="5"/>
      <c r="C47" s="5"/>
      <c r="D47" s="9"/>
      <c r="E47" s="5"/>
      <c r="F47" s="5"/>
    </row>
    <row r="48" spans="1:10" s="8" customFormat="1" ht="18.75" x14ac:dyDescent="0.3">
      <c r="A48" s="5" t="s">
        <v>33</v>
      </c>
      <c r="B48" s="5"/>
      <c r="C48" s="5"/>
      <c r="D48" s="9"/>
      <c r="E48" s="5"/>
      <c r="F48" s="5"/>
    </row>
    <row r="49" spans="1:6" s="8" customFormat="1" ht="18.75" x14ac:dyDescent="0.3">
      <c r="A49" s="5" t="s">
        <v>37</v>
      </c>
      <c r="B49" s="5"/>
      <c r="C49" s="5"/>
      <c r="D49" s="9"/>
      <c r="E49" s="5"/>
      <c r="F49" s="5"/>
    </row>
    <row r="50" spans="1:6" s="8" customFormat="1" ht="18.75" x14ac:dyDescent="0.3">
      <c r="A50" s="8" t="s">
        <v>34</v>
      </c>
      <c r="D50" s="10"/>
      <c r="E50" s="8" t="s">
        <v>36</v>
      </c>
    </row>
  </sheetData>
  <autoFilter ref="A6:K43"/>
  <mergeCells count="17">
    <mergeCell ref="G41:I41"/>
    <mergeCell ref="G37:I37"/>
    <mergeCell ref="G19:I19"/>
    <mergeCell ref="G26:I26"/>
    <mergeCell ref="G31:I31"/>
    <mergeCell ref="G32:I32"/>
    <mergeCell ref="G33:I33"/>
    <mergeCell ref="G21:I21"/>
    <mergeCell ref="G22:I22"/>
    <mergeCell ref="G8:I8"/>
    <mergeCell ref="G9:I9"/>
    <mergeCell ref="A3:F3"/>
    <mergeCell ref="D1:F1"/>
    <mergeCell ref="G34:I34"/>
    <mergeCell ref="G11:I11"/>
    <mergeCell ref="G12:I12"/>
    <mergeCell ref="G10:I10"/>
  </mergeCells>
  <phoneticPr fontId="0" type="noConversion"/>
  <pageMargins left="1.3779527559055118" right="0.39370078740157483" top="0.39370078740157483" bottom="0.39370078740157483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Библева С.А.</dc:creator>
  <cp:lastModifiedBy>Comp8</cp:lastModifiedBy>
  <cp:lastPrinted>2025-02-25T12:07:54Z</cp:lastPrinted>
  <dcterms:created xsi:type="dcterms:W3CDTF">2009-04-15T11:31:51Z</dcterms:created>
  <dcterms:modified xsi:type="dcterms:W3CDTF">2025-02-25T12:07:58Z</dcterms:modified>
</cp:coreProperties>
</file>